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00137\Desktop\"/>
    </mc:Choice>
  </mc:AlternateContent>
  <bookViews>
    <workbookView xWindow="0" yWindow="0" windowWidth="16392" windowHeight="5652"/>
  </bookViews>
  <sheets>
    <sheet name="primer semestre" sheetId="3" r:id="rId1"/>
    <sheet name="segundo semestre" sheetId="5" r:id="rId2"/>
  </sheets>
  <calcPr calcId="152511"/>
</workbook>
</file>

<file path=xl/calcChain.xml><?xml version="1.0" encoding="utf-8"?>
<calcChain xmlns="http://schemas.openxmlformats.org/spreadsheetml/2006/main">
  <c r="AF84" i="5" l="1"/>
  <c r="AA84" i="5"/>
  <c r="U84" i="5"/>
  <c r="P84" i="5"/>
  <c r="J84" i="5"/>
  <c r="E84" i="5"/>
  <c r="AF83" i="5"/>
  <c r="AA83" i="5"/>
  <c r="U83" i="5"/>
  <c r="P83" i="5"/>
  <c r="J83" i="5"/>
  <c r="E83" i="5"/>
  <c r="AE80" i="5"/>
  <c r="Z80" i="5"/>
  <c r="T80" i="5"/>
  <c r="O80" i="5"/>
  <c r="I80" i="5"/>
  <c r="D80" i="5"/>
  <c r="AF76" i="5"/>
  <c r="AA76" i="5"/>
  <c r="U76" i="5"/>
  <c r="P76" i="5"/>
  <c r="J76" i="5"/>
  <c r="E76" i="5"/>
  <c r="AF75" i="5"/>
  <c r="AA75" i="5"/>
  <c r="U75" i="5"/>
  <c r="P75" i="5"/>
  <c r="J75" i="5"/>
  <c r="E75" i="5"/>
  <c r="AF74" i="5"/>
  <c r="AA74" i="5"/>
  <c r="U74" i="5"/>
  <c r="P74" i="5"/>
  <c r="J74" i="5"/>
  <c r="E74" i="5"/>
  <c r="AF72" i="5"/>
  <c r="AA72" i="5"/>
  <c r="U72" i="5"/>
  <c r="P72" i="5"/>
  <c r="J72" i="5"/>
  <c r="E72" i="5"/>
  <c r="AF71" i="5"/>
  <c r="AA71" i="5"/>
  <c r="U71" i="5"/>
  <c r="P71" i="5"/>
  <c r="J71" i="5"/>
  <c r="E71" i="5"/>
  <c r="AF70" i="5"/>
  <c r="AA70" i="5"/>
  <c r="U70" i="5"/>
  <c r="P70" i="5"/>
  <c r="J70" i="5"/>
  <c r="E70" i="5"/>
  <c r="AF68" i="5"/>
  <c r="AA68" i="5"/>
  <c r="U68" i="5"/>
  <c r="P68" i="5"/>
  <c r="J68" i="5"/>
  <c r="E68" i="5"/>
  <c r="AF67" i="5"/>
  <c r="AA67" i="5"/>
  <c r="U67" i="5"/>
  <c r="P67" i="5"/>
  <c r="J67" i="5"/>
  <c r="E67" i="5"/>
  <c r="AF60" i="5"/>
  <c r="AA60" i="5"/>
  <c r="U60" i="5"/>
  <c r="P60" i="5"/>
  <c r="J60" i="5"/>
  <c r="E60" i="5"/>
  <c r="AE57" i="5"/>
  <c r="AF57" i="5" s="1"/>
  <c r="Z57" i="5"/>
  <c r="AA57" i="5" s="1"/>
  <c r="T57" i="5"/>
  <c r="U57" i="5" s="1"/>
  <c r="O57" i="5"/>
  <c r="P57" i="5" s="1"/>
  <c r="I57" i="5"/>
  <c r="J57" i="5" s="1"/>
  <c r="D57" i="5"/>
  <c r="E57" i="5" s="1"/>
  <c r="AE55" i="5"/>
  <c r="AF55" i="5" s="1"/>
  <c r="Z55" i="5"/>
  <c r="AA55" i="5" s="1"/>
  <c r="I55" i="5"/>
  <c r="J55" i="5" s="1"/>
  <c r="E55" i="5"/>
  <c r="D55" i="5"/>
  <c r="Z54" i="5"/>
  <c r="AA54" i="5" s="1"/>
  <c r="T54" i="5"/>
  <c r="U54" i="5" s="1"/>
  <c r="O54" i="5"/>
  <c r="P54" i="5" s="1"/>
  <c r="D54" i="5"/>
  <c r="E54" i="5" s="1"/>
  <c r="AE52" i="5"/>
  <c r="AE53" i="5" s="1"/>
  <c r="AE56" i="5" s="1"/>
  <c r="Z52" i="5"/>
  <c r="Z53" i="5" s="1"/>
  <c r="Z56" i="5" s="1"/>
  <c r="AE51" i="5"/>
  <c r="Z51" i="5"/>
  <c r="T51" i="5"/>
  <c r="T55" i="5" s="1"/>
  <c r="U55" i="5" s="1"/>
  <c r="O51" i="5"/>
  <c r="O55" i="5" s="1"/>
  <c r="P55" i="5" s="1"/>
  <c r="I51" i="5"/>
  <c r="D51" i="5"/>
  <c r="AE50" i="5"/>
  <c r="AE54" i="5" s="1"/>
  <c r="AF54" i="5" s="1"/>
  <c r="Z50" i="5"/>
  <c r="T50" i="5"/>
  <c r="T52" i="5" s="1"/>
  <c r="T53" i="5" s="1"/>
  <c r="T56" i="5" s="1"/>
  <c r="O50" i="5"/>
  <c r="O52" i="5" s="1"/>
  <c r="O53" i="5" s="1"/>
  <c r="O56" i="5" s="1"/>
  <c r="I50" i="5"/>
  <c r="I54" i="5" s="1"/>
  <c r="J54" i="5" s="1"/>
  <c r="D50" i="5"/>
  <c r="D52" i="5" s="1"/>
  <c r="D53" i="5" s="1"/>
  <c r="D56" i="5" s="1"/>
  <c r="AF49" i="5"/>
  <c r="AA49" i="5"/>
  <c r="U49" i="5"/>
  <c r="P49" i="5"/>
  <c r="J49" i="5"/>
  <c r="E49" i="5"/>
  <c r="AF48" i="5"/>
  <c r="AA48" i="5"/>
  <c r="U48" i="5"/>
  <c r="P48" i="5"/>
  <c r="J48" i="5"/>
  <c r="E48" i="5"/>
  <c r="AD47" i="5"/>
  <c r="Y47" i="5"/>
  <c r="S47" i="5"/>
  <c r="N47" i="5"/>
  <c r="H47" i="5"/>
  <c r="C47" i="5"/>
  <c r="AF41" i="5"/>
  <c r="AA41" i="5"/>
  <c r="U41" i="5"/>
  <c r="P41" i="5"/>
  <c r="J41" i="5"/>
  <c r="E41" i="5"/>
  <c r="AF40" i="5"/>
  <c r="AA40" i="5"/>
  <c r="U40" i="5"/>
  <c r="P40" i="5"/>
  <c r="J40" i="5"/>
  <c r="E40" i="5"/>
  <c r="AE37" i="5"/>
  <c r="Z37" i="5"/>
  <c r="T37" i="5"/>
  <c r="O37" i="5"/>
  <c r="I37" i="5"/>
  <c r="D37" i="5"/>
  <c r="AF33" i="5"/>
  <c r="AA33" i="5"/>
  <c r="U33" i="5"/>
  <c r="P33" i="5"/>
  <c r="J33" i="5"/>
  <c r="E33" i="5"/>
  <c r="AF32" i="5"/>
  <c r="AA32" i="5"/>
  <c r="U32" i="5"/>
  <c r="P32" i="5"/>
  <c r="J32" i="5"/>
  <c r="E32" i="5"/>
  <c r="AF31" i="5"/>
  <c r="AA31" i="5"/>
  <c r="U31" i="5"/>
  <c r="P31" i="5"/>
  <c r="J31" i="5"/>
  <c r="E31" i="5"/>
  <c r="AF29" i="5"/>
  <c r="AA29" i="5"/>
  <c r="U29" i="5"/>
  <c r="P29" i="5"/>
  <c r="J29" i="5"/>
  <c r="E29" i="5"/>
  <c r="AF28" i="5"/>
  <c r="AA28" i="5"/>
  <c r="U28" i="5"/>
  <c r="P28" i="5"/>
  <c r="J28" i="5"/>
  <c r="E28" i="5"/>
  <c r="AF27" i="5"/>
  <c r="AA27" i="5"/>
  <c r="U27" i="5"/>
  <c r="P27" i="5"/>
  <c r="J27" i="5"/>
  <c r="E27" i="5"/>
  <c r="AF25" i="5"/>
  <c r="AA25" i="5"/>
  <c r="U25" i="5"/>
  <c r="P25" i="5"/>
  <c r="J25" i="5"/>
  <c r="E25" i="5"/>
  <c r="AF24" i="5"/>
  <c r="AA24" i="5"/>
  <c r="U24" i="5"/>
  <c r="P24" i="5"/>
  <c r="J24" i="5"/>
  <c r="E24" i="5"/>
  <c r="AF17" i="5"/>
  <c r="AA17" i="5"/>
  <c r="U17" i="5"/>
  <c r="P17" i="5"/>
  <c r="J17" i="5"/>
  <c r="E17" i="5"/>
  <c r="AE14" i="5"/>
  <c r="AF14" i="5" s="1"/>
  <c r="Z14" i="5"/>
  <c r="AA14" i="5" s="1"/>
  <c r="U14" i="5"/>
  <c r="T14" i="5"/>
  <c r="O14" i="5"/>
  <c r="P14" i="5" s="1"/>
  <c r="I14" i="5"/>
  <c r="J14" i="5" s="1"/>
  <c r="D14" i="5"/>
  <c r="E14" i="5" s="1"/>
  <c r="T12" i="5"/>
  <c r="U12" i="5" s="1"/>
  <c r="AE11" i="5"/>
  <c r="AF11" i="5" s="1"/>
  <c r="I11" i="5"/>
  <c r="J11" i="5" s="1"/>
  <c r="T9" i="5"/>
  <c r="T10" i="5" s="1"/>
  <c r="AE8" i="5"/>
  <c r="AE12" i="5" s="1"/>
  <c r="AF12" i="5" s="1"/>
  <c r="Z8" i="5"/>
  <c r="Z12" i="5" s="1"/>
  <c r="AA12" i="5" s="1"/>
  <c r="T8" i="5"/>
  <c r="O8" i="5"/>
  <c r="O12" i="5" s="1"/>
  <c r="P12" i="5" s="1"/>
  <c r="I8" i="5"/>
  <c r="I12" i="5" s="1"/>
  <c r="J12" i="5" s="1"/>
  <c r="D8" i="5"/>
  <c r="D12" i="5" s="1"/>
  <c r="E12" i="5" s="1"/>
  <c r="AE7" i="5"/>
  <c r="AE9" i="5" s="1"/>
  <c r="AE10" i="5" s="1"/>
  <c r="Z7" i="5"/>
  <c r="Z11" i="5" s="1"/>
  <c r="AA11" i="5" s="1"/>
  <c r="T7" i="5"/>
  <c r="T11" i="5" s="1"/>
  <c r="U11" i="5" s="1"/>
  <c r="O7" i="5"/>
  <c r="O11" i="5" s="1"/>
  <c r="P11" i="5" s="1"/>
  <c r="I7" i="5"/>
  <c r="I9" i="5" s="1"/>
  <c r="I10" i="5" s="1"/>
  <c r="D7" i="5"/>
  <c r="D11" i="5" s="1"/>
  <c r="E11" i="5" s="1"/>
  <c r="AF6" i="5"/>
  <c r="AA6" i="5"/>
  <c r="U6" i="5"/>
  <c r="P6" i="5"/>
  <c r="J6" i="5"/>
  <c r="E6" i="5"/>
  <c r="AF5" i="5"/>
  <c r="AA5" i="5"/>
  <c r="U5" i="5"/>
  <c r="P5" i="5"/>
  <c r="J5" i="5"/>
  <c r="E5" i="5"/>
  <c r="AD4" i="5"/>
  <c r="Y4" i="5"/>
  <c r="S4" i="5"/>
  <c r="N4" i="5"/>
  <c r="H4" i="5"/>
  <c r="C4" i="5"/>
  <c r="O58" i="5" l="1"/>
  <c r="O81" i="5" s="1"/>
  <c r="P85" i="5" s="1"/>
  <c r="P56" i="5"/>
  <c r="T13" i="5"/>
  <c r="T58" i="5"/>
  <c r="T81" i="5" s="1"/>
  <c r="U85" i="5" s="1"/>
  <c r="U56" i="5"/>
  <c r="I13" i="5"/>
  <c r="AE13" i="5"/>
  <c r="D58" i="5"/>
  <c r="D81" i="5" s="1"/>
  <c r="E85" i="5" s="1"/>
  <c r="E56" i="5"/>
  <c r="AA56" i="5"/>
  <c r="Z58" i="5"/>
  <c r="Z81" i="5" s="1"/>
  <c r="AA85" i="5" s="1"/>
  <c r="AF56" i="5"/>
  <c r="AE58" i="5"/>
  <c r="AE81" i="5" s="1"/>
  <c r="AF85" i="5" s="1"/>
  <c r="O9" i="5"/>
  <c r="O10" i="5" s="1"/>
  <c r="O13" i="5" s="1"/>
  <c r="I52" i="5"/>
  <c r="I53" i="5" s="1"/>
  <c r="I56" i="5" s="1"/>
  <c r="D9" i="5"/>
  <c r="D10" i="5" s="1"/>
  <c r="D13" i="5" s="1"/>
  <c r="Z9" i="5"/>
  <c r="Z10" i="5" s="1"/>
  <c r="Z13" i="5" s="1"/>
  <c r="AF84" i="3"/>
  <c r="AF83" i="3"/>
  <c r="AF76" i="3"/>
  <c r="AF75" i="3"/>
  <c r="AF74" i="3"/>
  <c r="AF72" i="3"/>
  <c r="AF71" i="3"/>
  <c r="AF70" i="3"/>
  <c r="AF68" i="3"/>
  <c r="AF67" i="3"/>
  <c r="AF60" i="3"/>
  <c r="AE51" i="3"/>
  <c r="AE55" i="3" s="1"/>
  <c r="AE50" i="3"/>
  <c r="AE54" i="3" s="1"/>
  <c r="AA84" i="3"/>
  <c r="AA83" i="3"/>
  <c r="AA76" i="3"/>
  <c r="AA75" i="3"/>
  <c r="AA74" i="3"/>
  <c r="AA72" i="3"/>
  <c r="AA71" i="3"/>
  <c r="AA70" i="3"/>
  <c r="AA68" i="3"/>
  <c r="AA67" i="3"/>
  <c r="AA60" i="3"/>
  <c r="Z51" i="3"/>
  <c r="Z55" i="3" s="1"/>
  <c r="Z50" i="3"/>
  <c r="Z54" i="3" s="1"/>
  <c r="U84" i="3"/>
  <c r="U83" i="3"/>
  <c r="U76" i="3"/>
  <c r="U75" i="3"/>
  <c r="U74" i="3"/>
  <c r="U72" i="3"/>
  <c r="U71" i="3"/>
  <c r="U70" i="3"/>
  <c r="U68" i="3"/>
  <c r="U67" i="3"/>
  <c r="U60" i="3"/>
  <c r="T51" i="3"/>
  <c r="T55" i="3" s="1"/>
  <c r="T50" i="3"/>
  <c r="T54" i="3" s="1"/>
  <c r="T7" i="3"/>
  <c r="P84" i="3"/>
  <c r="P83" i="3"/>
  <c r="P76" i="3"/>
  <c r="P75" i="3"/>
  <c r="P74" i="3"/>
  <c r="P72" i="3"/>
  <c r="P71" i="3"/>
  <c r="P70" i="3"/>
  <c r="P68" i="3"/>
  <c r="P67" i="3"/>
  <c r="P60" i="3"/>
  <c r="O51" i="3"/>
  <c r="O55" i="3" s="1"/>
  <c r="O50" i="3"/>
  <c r="O54" i="3" s="1"/>
  <c r="O8" i="3"/>
  <c r="O12" i="3" s="1"/>
  <c r="O7" i="3"/>
  <c r="O11" i="3" s="1"/>
  <c r="J84" i="3"/>
  <c r="J83" i="3"/>
  <c r="J76" i="3"/>
  <c r="J75" i="3"/>
  <c r="J74" i="3"/>
  <c r="J72" i="3"/>
  <c r="J71" i="3"/>
  <c r="J70" i="3"/>
  <c r="J68" i="3"/>
  <c r="J67" i="3"/>
  <c r="J60" i="3"/>
  <c r="I51" i="3"/>
  <c r="I55" i="3" s="1"/>
  <c r="I50" i="3"/>
  <c r="I54" i="3" s="1"/>
  <c r="E84" i="3"/>
  <c r="E83" i="3"/>
  <c r="E76" i="3"/>
  <c r="E75" i="3"/>
  <c r="E74" i="3"/>
  <c r="E72" i="3"/>
  <c r="E71" i="3"/>
  <c r="E70" i="3"/>
  <c r="E68" i="3"/>
  <c r="E67" i="3"/>
  <c r="E60" i="3"/>
  <c r="D51" i="3"/>
  <c r="D55" i="3" s="1"/>
  <c r="D50" i="3"/>
  <c r="D54" i="3" s="1"/>
  <c r="E13" i="5" l="1"/>
  <c r="D15" i="5"/>
  <c r="D38" i="5" s="1"/>
  <c r="E42" i="5" s="1"/>
  <c r="E43" i="5" s="1"/>
  <c r="J43" i="5" s="1"/>
  <c r="E86" i="5"/>
  <c r="J86" i="5" s="1"/>
  <c r="J56" i="5"/>
  <c r="I58" i="5"/>
  <c r="I81" i="5" s="1"/>
  <c r="J85" i="5" s="1"/>
  <c r="AE15" i="5"/>
  <c r="AE38" i="5" s="1"/>
  <c r="AF42" i="5" s="1"/>
  <c r="AF13" i="5"/>
  <c r="T15" i="5"/>
  <c r="T38" i="5" s="1"/>
  <c r="U42" i="5" s="1"/>
  <c r="U13" i="5"/>
  <c r="P13" i="5"/>
  <c r="O15" i="5"/>
  <c r="O38" i="5" s="1"/>
  <c r="P42" i="5" s="1"/>
  <c r="P43" i="5" s="1"/>
  <c r="U43" i="5" s="1"/>
  <c r="P86" i="5" s="1"/>
  <c r="U86" i="5" s="1"/>
  <c r="I15" i="5"/>
  <c r="I38" i="5" s="1"/>
  <c r="J42" i="5" s="1"/>
  <c r="J13" i="5"/>
  <c r="AA13" i="5"/>
  <c r="Z15" i="5"/>
  <c r="Z38" i="5" s="1"/>
  <c r="AA42" i="5" s="1"/>
  <c r="AF41" i="3"/>
  <c r="AF40" i="3"/>
  <c r="AF33" i="3"/>
  <c r="AF32" i="3"/>
  <c r="AF31" i="3"/>
  <c r="AF29" i="3"/>
  <c r="AF28" i="3"/>
  <c r="AF27" i="3"/>
  <c r="AF25" i="3"/>
  <c r="AF24" i="3"/>
  <c r="AF17" i="3"/>
  <c r="AE8" i="3"/>
  <c r="AE12" i="3" s="1"/>
  <c r="AE7" i="3"/>
  <c r="AE11" i="3" s="1"/>
  <c r="AA41" i="3"/>
  <c r="AA40" i="3"/>
  <c r="AA33" i="3"/>
  <c r="AA32" i="3"/>
  <c r="AA31" i="3"/>
  <c r="AA29" i="3"/>
  <c r="AA28" i="3"/>
  <c r="AA27" i="3"/>
  <c r="AA25" i="3"/>
  <c r="AA24" i="3"/>
  <c r="AA17" i="3"/>
  <c r="Z8" i="3"/>
  <c r="Z12" i="3" s="1"/>
  <c r="Z7" i="3"/>
  <c r="Z11" i="3" s="1"/>
  <c r="U41" i="3"/>
  <c r="U40" i="3"/>
  <c r="U33" i="3"/>
  <c r="U32" i="3"/>
  <c r="U31" i="3"/>
  <c r="U29" i="3"/>
  <c r="U28" i="3"/>
  <c r="U27" i="3"/>
  <c r="U25" i="3"/>
  <c r="U24" i="3"/>
  <c r="U17" i="3"/>
  <c r="T8" i="3"/>
  <c r="T12" i="3" s="1"/>
  <c r="T11" i="3"/>
  <c r="P41" i="3"/>
  <c r="P40" i="3"/>
  <c r="P33" i="3"/>
  <c r="P32" i="3"/>
  <c r="P31" i="3"/>
  <c r="P29" i="3"/>
  <c r="P28" i="3"/>
  <c r="P27" i="3"/>
  <c r="P25" i="3"/>
  <c r="P24" i="3"/>
  <c r="P17" i="3"/>
  <c r="J41" i="3"/>
  <c r="J40" i="3"/>
  <c r="J33" i="3"/>
  <c r="J32" i="3"/>
  <c r="J31" i="3"/>
  <c r="J29" i="3"/>
  <c r="J28" i="3"/>
  <c r="J27" i="3"/>
  <c r="J25" i="3"/>
  <c r="J24" i="3"/>
  <c r="J17" i="3"/>
  <c r="I8" i="3"/>
  <c r="I12" i="3" s="1"/>
  <c r="I7" i="3"/>
  <c r="I11" i="3" s="1"/>
  <c r="E5" i="3"/>
  <c r="D7" i="3"/>
  <c r="D11" i="3" s="1"/>
  <c r="D8" i="3"/>
  <c r="D12" i="3" s="1"/>
  <c r="E41" i="3"/>
  <c r="E40" i="3"/>
  <c r="E33" i="3"/>
  <c r="E32" i="3"/>
  <c r="E31" i="3"/>
  <c r="E29" i="3"/>
  <c r="E28" i="3"/>
  <c r="E27" i="3"/>
  <c r="E25" i="3"/>
  <c r="E24" i="3"/>
  <c r="D14" i="3"/>
  <c r="E14" i="3" s="1"/>
  <c r="AA43" i="5" l="1"/>
  <c r="AF43" i="5" s="1"/>
  <c r="AA86" i="5" s="1"/>
  <c r="AF86" i="5" s="1"/>
  <c r="D9" i="3"/>
  <c r="D10" i="3" s="1"/>
  <c r="AE80" i="3" l="1"/>
  <c r="Z80" i="3"/>
  <c r="T80" i="3"/>
  <c r="O80" i="3"/>
  <c r="I80" i="3"/>
  <c r="D80" i="3"/>
  <c r="AE57" i="3"/>
  <c r="AF57" i="3" s="1"/>
  <c r="Z57" i="3"/>
  <c r="AA57" i="3" s="1"/>
  <c r="T57" i="3"/>
  <c r="U57" i="3" s="1"/>
  <c r="O57" i="3"/>
  <c r="P57" i="3" s="1"/>
  <c r="I57" i="3"/>
  <c r="J57" i="3" s="1"/>
  <c r="D57" i="3"/>
  <c r="E57" i="3" s="1"/>
  <c r="J54" i="3"/>
  <c r="AF55" i="3"/>
  <c r="AA55" i="3"/>
  <c r="U55" i="3"/>
  <c r="P55" i="3"/>
  <c r="J55" i="3"/>
  <c r="E55" i="3"/>
  <c r="AA54" i="3"/>
  <c r="U54" i="3"/>
  <c r="P54" i="3"/>
  <c r="E54" i="3"/>
  <c r="AF49" i="3"/>
  <c r="AA49" i="3"/>
  <c r="U49" i="3"/>
  <c r="P49" i="3"/>
  <c r="J49" i="3"/>
  <c r="E49" i="3"/>
  <c r="AF48" i="3"/>
  <c r="AA48" i="3"/>
  <c r="U48" i="3"/>
  <c r="P48" i="3"/>
  <c r="J48" i="3"/>
  <c r="E48" i="3"/>
  <c r="AD47" i="3"/>
  <c r="Y47" i="3"/>
  <c r="S47" i="3"/>
  <c r="N47" i="3"/>
  <c r="H47" i="3"/>
  <c r="C47" i="3"/>
  <c r="AE37" i="3"/>
  <c r="Z37" i="3"/>
  <c r="T37" i="3"/>
  <c r="O37" i="3"/>
  <c r="I37" i="3"/>
  <c r="D37" i="3"/>
  <c r="E17" i="3"/>
  <c r="AE14" i="3"/>
  <c r="AF14" i="3" s="1"/>
  <c r="Z14" i="3"/>
  <c r="AA14" i="3" s="1"/>
  <c r="T14" i="3"/>
  <c r="U14" i="3" s="1"/>
  <c r="O14" i="3"/>
  <c r="P14" i="3" s="1"/>
  <c r="I14" i="3"/>
  <c r="J14" i="3" s="1"/>
  <c r="AF12" i="3"/>
  <c r="AA12" i="3"/>
  <c r="U12" i="3"/>
  <c r="P12" i="3"/>
  <c r="J12" i="3"/>
  <c r="E12" i="3"/>
  <c r="AF11" i="3"/>
  <c r="AA11" i="3"/>
  <c r="U11" i="3"/>
  <c r="P11" i="3"/>
  <c r="J11" i="3"/>
  <c r="AF6" i="3"/>
  <c r="AA6" i="3"/>
  <c r="U6" i="3"/>
  <c r="P6" i="3"/>
  <c r="J6" i="3"/>
  <c r="E6" i="3"/>
  <c r="AF5" i="3"/>
  <c r="AA5" i="3"/>
  <c r="U5" i="3"/>
  <c r="P5" i="3"/>
  <c r="J5" i="3"/>
  <c r="AD4" i="3"/>
  <c r="Y4" i="3"/>
  <c r="S4" i="3"/>
  <c r="N4" i="3"/>
  <c r="H4" i="3"/>
  <c r="C4" i="3"/>
  <c r="E11" i="3" l="1"/>
  <c r="I52" i="3"/>
  <c r="I53" i="3" s="1"/>
  <c r="I56" i="3" s="1"/>
  <c r="J56" i="3" s="1"/>
  <c r="AE52" i="3"/>
  <c r="AE53" i="3" s="1"/>
  <c r="I9" i="3"/>
  <c r="I10" i="3" s="1"/>
  <c r="I13" i="3" s="1"/>
  <c r="AE9" i="3"/>
  <c r="AE10" i="3" s="1"/>
  <c r="AE13" i="3" s="1"/>
  <c r="AF54" i="3"/>
  <c r="T52" i="3"/>
  <c r="T53" i="3" s="1"/>
  <c r="T56" i="3" s="1"/>
  <c r="O9" i="3"/>
  <c r="O10" i="3" s="1"/>
  <c r="O13" i="3" s="1"/>
  <c r="T9" i="3"/>
  <c r="T10" i="3" s="1"/>
  <c r="T13" i="3" s="1"/>
  <c r="O52" i="3"/>
  <c r="O53" i="3" s="1"/>
  <c r="O56" i="3" s="1"/>
  <c r="Z9" i="3"/>
  <c r="Z10" i="3" s="1"/>
  <c r="Z13" i="3" s="1"/>
  <c r="D52" i="3"/>
  <c r="D53" i="3" s="1"/>
  <c r="D56" i="3" s="1"/>
  <c r="Z52" i="3"/>
  <c r="Z53" i="3" s="1"/>
  <c r="Z56" i="3" s="1"/>
  <c r="D13" i="3" l="1"/>
  <c r="D15" i="3" s="1"/>
  <c r="I58" i="3"/>
  <c r="I81" i="3" s="1"/>
  <c r="J85" i="3" s="1"/>
  <c r="AE56" i="3"/>
  <c r="T58" i="3"/>
  <c r="T81" i="3" s="1"/>
  <c r="U85" i="3" s="1"/>
  <c r="U56" i="3"/>
  <c r="Z15" i="3"/>
  <c r="Z38" i="3" s="1"/>
  <c r="AA42" i="3" s="1"/>
  <c r="AA13" i="3"/>
  <c r="D58" i="3"/>
  <c r="D81" i="3" s="1"/>
  <c r="E85" i="3" s="1"/>
  <c r="E56" i="3"/>
  <c r="T15" i="3"/>
  <c r="T38" i="3" s="1"/>
  <c r="U42" i="3" s="1"/>
  <c r="U13" i="3"/>
  <c r="J13" i="3"/>
  <c r="I15" i="3"/>
  <c r="I38" i="3" s="1"/>
  <c r="J42" i="3" s="1"/>
  <c r="Z58" i="3"/>
  <c r="Z81" i="3" s="1"/>
  <c r="AA85" i="3" s="1"/>
  <c r="AA56" i="3"/>
  <c r="O58" i="3"/>
  <c r="O81" i="3" s="1"/>
  <c r="P85" i="3" s="1"/>
  <c r="P56" i="3"/>
  <c r="AF13" i="3"/>
  <c r="AE15" i="3"/>
  <c r="AE38" i="3" s="1"/>
  <c r="AF42" i="3" s="1"/>
  <c r="O15" i="3"/>
  <c r="O38" i="3" s="1"/>
  <c r="P42" i="3" s="1"/>
  <c r="P13" i="3"/>
  <c r="D38" i="3" l="1"/>
  <c r="E13" i="3"/>
  <c r="AF56" i="3"/>
  <c r="AE58" i="3"/>
  <c r="AE81" i="3" s="1"/>
  <c r="AF85" i="3" s="1"/>
  <c r="E42" i="3" l="1"/>
  <c r="E43" i="3" s="1"/>
  <c r="J43" i="3" s="1"/>
  <c r="E86" i="3" s="1"/>
  <c r="J86" i="3" s="1"/>
  <c r="P43" i="3" s="1"/>
  <c r="U43" i="3" s="1"/>
  <c r="P86" i="3" s="1"/>
  <c r="U86" i="3" s="1"/>
  <c r="AA43" i="3" s="1"/>
  <c r="AF43" i="3" s="1"/>
  <c r="AA86" i="3" s="1"/>
  <c r="AF86" i="3" s="1"/>
</calcChain>
</file>

<file path=xl/sharedStrings.xml><?xml version="1.0" encoding="utf-8"?>
<sst xmlns="http://schemas.openxmlformats.org/spreadsheetml/2006/main" count="936" uniqueCount="62">
  <si>
    <t>Cantidad Recetas</t>
  </si>
  <si>
    <t>CIERRE</t>
  </si>
  <si>
    <t>Promedio Receta</t>
  </si>
  <si>
    <t>TOTAL PVP</t>
  </si>
  <si>
    <t>TOTAL A CARGO PAMI</t>
  </si>
  <si>
    <t>Total Tiras Reactivas</t>
  </si>
  <si>
    <t>Total Insulinas</t>
  </si>
  <si>
    <t>Total PVP para Aporte Poblacional</t>
  </si>
  <si>
    <t xml:space="preserve">               Aporte Poblacional</t>
  </si>
  <si>
    <t xml:space="preserve">               Aporte Tiras Reactivas</t>
  </si>
  <si>
    <t xml:space="preserve">               Aporte Insulinas</t>
  </si>
  <si>
    <t xml:space="preserve">               Total Aportes</t>
  </si>
  <si>
    <t xml:space="preserve">               A Cargo Afiliado</t>
  </si>
  <si>
    <t xml:space="preserve">              IMPORTE A COBRAR</t>
  </si>
  <si>
    <t xml:space="preserve">NAF Ambulatorio </t>
  </si>
  <si>
    <t>APF Definitiva Insulinas</t>
  </si>
  <si>
    <t>Debitos de Auditoría</t>
  </si>
  <si>
    <t>Ambulatorio</t>
  </si>
  <si>
    <t>Resolucion 337</t>
  </si>
  <si>
    <t>SUB TOTAL</t>
  </si>
  <si>
    <t>Gastos Administrativos</t>
  </si>
  <si>
    <t>SALDO EFECTIVO AMBULATORIO</t>
  </si>
  <si>
    <t>SALDO EFECTIVO RESOL 337</t>
  </si>
  <si>
    <t>Saldo Pendiente de la Quincena</t>
  </si>
  <si>
    <t>SUMATORIA DE SALDOS PENDIENTES</t>
  </si>
  <si>
    <t>Credito Poblacional s/ Deb Audit.</t>
  </si>
  <si>
    <t xml:space="preserve">ENERO - PRIMERA QUINCENA </t>
  </si>
  <si>
    <t xml:space="preserve">ENERO - SEGUNDA QUINCENA </t>
  </si>
  <si>
    <t xml:space="preserve">FEBRERO - PRIMERA QUINCENA </t>
  </si>
  <si>
    <t xml:space="preserve">FEBRERO - SEGUNDA QUINCENA </t>
  </si>
  <si>
    <t xml:space="preserve">MARZO - PRIMERA QUINCENA </t>
  </si>
  <si>
    <t xml:space="preserve">MARZO - SEGUNDA QUINCENA </t>
  </si>
  <si>
    <t xml:space="preserve">ABRIL - PRIMERA QUINCENA </t>
  </si>
  <si>
    <t xml:space="preserve">ABRIL - SEGUNDA QUINCENA </t>
  </si>
  <si>
    <t xml:space="preserve">MAYO - PRIMERA QUINCENA </t>
  </si>
  <si>
    <t xml:space="preserve">MAYO - SEGUNDA QUINCENA </t>
  </si>
  <si>
    <t xml:space="preserve">JUNIO - PRIMERA QUINCENA </t>
  </si>
  <si>
    <t xml:space="preserve">JUNIO - SEGUNDA QUINCENA </t>
  </si>
  <si>
    <t xml:space="preserve">NAF Resolucion 337 </t>
  </si>
  <si>
    <t>APF Anticipo Resolucion 337</t>
  </si>
  <si>
    <t>NAF Insulinas</t>
  </si>
  <si>
    <t>APF Anticipo Insulinas</t>
  </si>
  <si>
    <t>NRF Insulinas</t>
  </si>
  <si>
    <t>NRF APF  Tiras Reactivas</t>
  </si>
  <si>
    <t xml:space="preserve">NRF Ambulatorio </t>
  </si>
  <si>
    <t>APF Tiras Reactivas</t>
  </si>
  <si>
    <t xml:space="preserve">APF Definitiva Ambulatorio </t>
  </si>
  <si>
    <t xml:space="preserve">JULIO - PRIMERA QUINCENA </t>
  </si>
  <si>
    <t xml:space="preserve">JULIO - SEGUNDA QUINCENA </t>
  </si>
  <si>
    <t xml:space="preserve">AGOSTO - PRIMERA QUINCENA </t>
  </si>
  <si>
    <t xml:space="preserve">AGOSTO - SEGUNDA QUINCENA </t>
  </si>
  <si>
    <t xml:space="preserve">SETIEMBRE - PRIMERA QUINCENA </t>
  </si>
  <si>
    <t xml:space="preserve">SETIEMBRE - SEGUNDA QUINCENA </t>
  </si>
  <si>
    <t xml:space="preserve">OCTUBRE - PRIMERA QUINCENA </t>
  </si>
  <si>
    <t xml:space="preserve">OCTUBRE - SEGUNDA QUINCENA </t>
  </si>
  <si>
    <t xml:space="preserve">NOVIEMBRE - PRIMERA QUINCENA </t>
  </si>
  <si>
    <t xml:space="preserve">NOVIEMBRE - SEGUNDA QUINCENA </t>
  </si>
  <si>
    <t xml:space="preserve">DICIEMBRE - PRIMERA QUINCENA </t>
  </si>
  <si>
    <t xml:space="preserve">DICIEMBRE - SEGUNDA QUINCENA </t>
  </si>
  <si>
    <t>CCD Ambulatorio / Resol 337</t>
  </si>
  <si>
    <t>CCD Insulinas</t>
  </si>
  <si>
    <t>CCD Tiras Reactivas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</si>
</sst>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0_ ;[Red]\-0.00\ "/>
    <numFmt numFmtId="166" formatCode="dd/mm/yy;@"/>
    <numFmt numFmtId="167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164" fontId="3" fillId="5" borderId="5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Protection="1"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165" fontId="3" fillId="4" borderId="0" xfId="0" applyNumberFormat="1" applyFont="1" applyFill="1" applyBorder="1" applyAlignment="1" applyProtection="1">
      <alignment horizontal="center"/>
      <protection hidden="1"/>
    </xf>
    <xf numFmtId="166" fontId="3" fillId="5" borderId="7" xfId="0" applyNumberFormat="1" applyFont="1" applyFill="1" applyBorder="1" applyAlignment="1" applyProtection="1">
      <alignment horizontal="center"/>
      <protection locked="0"/>
    </xf>
    <xf numFmtId="167" fontId="3" fillId="5" borderId="9" xfId="0" applyNumberFormat="1" applyFont="1" applyFill="1" applyBorder="1" applyProtection="1">
      <protection locked="0"/>
    </xf>
    <xf numFmtId="9" fontId="3" fillId="4" borderId="6" xfId="0" applyNumberFormat="1" applyFont="1" applyFill="1" applyBorder="1" applyAlignment="1" applyProtection="1">
      <alignment horizontal="right"/>
      <protection hidden="1"/>
    </xf>
    <xf numFmtId="10" fontId="3" fillId="4" borderId="6" xfId="0" applyNumberFormat="1" applyFont="1" applyFill="1" applyBorder="1" applyProtection="1">
      <protection hidden="1"/>
    </xf>
    <xf numFmtId="0" fontId="3" fillId="4" borderId="4" xfId="0" applyFont="1" applyFill="1" applyBorder="1" applyProtection="1">
      <protection hidden="1"/>
    </xf>
    <xf numFmtId="167" fontId="3" fillId="4" borderId="0" xfId="0" applyNumberFormat="1" applyFont="1" applyFill="1" applyBorder="1" applyProtection="1">
      <protection hidden="1"/>
    </xf>
    <xf numFmtId="0" fontId="3" fillId="4" borderId="6" xfId="0" applyFont="1" applyFill="1" applyBorder="1" applyProtection="1">
      <protection hidden="1"/>
    </xf>
    <xf numFmtId="10" fontId="3" fillId="5" borderId="7" xfId="0" applyNumberFormat="1" applyFont="1" applyFill="1" applyBorder="1" applyProtection="1">
      <protection locked="0"/>
    </xf>
    <xf numFmtId="10" fontId="3" fillId="4" borderId="6" xfId="1" applyNumberFormat="1" applyFont="1" applyFill="1" applyBorder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protection hidden="1"/>
    </xf>
    <xf numFmtId="0" fontId="3" fillId="3" borderId="10" xfId="0" applyFont="1" applyFill="1" applyBorder="1" applyProtection="1">
      <protection hidden="1"/>
    </xf>
    <xf numFmtId="0" fontId="3" fillId="3" borderId="11" xfId="0" applyFont="1" applyFill="1" applyBorder="1" applyProtection="1">
      <protection hidden="1"/>
    </xf>
    <xf numFmtId="167" fontId="3" fillId="3" borderId="11" xfId="0" applyNumberFormat="1" applyFont="1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0" fontId="3" fillId="6" borderId="4" xfId="0" applyFont="1" applyFill="1" applyBorder="1" applyProtection="1">
      <protection hidden="1"/>
    </xf>
    <xf numFmtId="0" fontId="3" fillId="6" borderId="0" xfId="0" applyFont="1" applyFill="1" applyBorder="1" applyProtection="1">
      <protection hidden="1"/>
    </xf>
    <xf numFmtId="167" fontId="3" fillId="6" borderId="0" xfId="0" applyNumberFormat="1" applyFont="1" applyFill="1" applyBorder="1" applyProtection="1">
      <protection hidden="1"/>
    </xf>
    <xf numFmtId="0" fontId="3" fillId="6" borderId="6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3" fillId="4" borderId="6" xfId="0" applyFont="1" applyFill="1" applyBorder="1" applyAlignment="1" applyProtection="1">
      <protection hidden="1"/>
    </xf>
    <xf numFmtId="167" fontId="3" fillId="5" borderId="13" xfId="0" applyNumberFormat="1" applyFont="1" applyFill="1" applyBorder="1" applyAlignment="1" applyProtection="1">
      <protection locked="0"/>
    </xf>
    <xf numFmtId="167" fontId="3" fillId="5" borderId="5" xfId="0" applyNumberFormat="1" applyFont="1" applyFill="1" applyBorder="1" applyAlignment="1" applyProtection="1">
      <protection locked="0"/>
    </xf>
    <xf numFmtId="0" fontId="3" fillId="7" borderId="4" xfId="0" applyFont="1" applyFill="1" applyBorder="1" applyAlignment="1" applyProtection="1">
      <alignment horizontal="center"/>
      <protection hidden="1"/>
    </xf>
    <xf numFmtId="0" fontId="3" fillId="7" borderId="0" xfId="0" applyFont="1" applyFill="1" applyBorder="1" applyAlignment="1" applyProtection="1">
      <protection hidden="1"/>
    </xf>
    <xf numFmtId="167" fontId="3" fillId="7" borderId="0" xfId="0" applyNumberFormat="1" applyFont="1" applyFill="1" applyBorder="1" applyProtection="1">
      <protection hidden="1"/>
    </xf>
    <xf numFmtId="167" fontId="3" fillId="4" borderId="6" xfId="0" applyNumberFormat="1" applyFont="1" applyFill="1" applyBorder="1" applyProtection="1">
      <protection hidden="1"/>
    </xf>
    <xf numFmtId="166" fontId="3" fillId="4" borderId="6" xfId="0" applyNumberFormat="1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167" fontId="4" fillId="2" borderId="5" xfId="0" applyNumberFormat="1" applyFont="1" applyFill="1" applyBorder="1" applyProtection="1">
      <protection locked="0"/>
    </xf>
    <xf numFmtId="167" fontId="3" fillId="3" borderId="19" xfId="0" applyNumberFormat="1" applyFont="1" applyFill="1" applyBorder="1" applyProtection="1">
      <protection hidden="1"/>
    </xf>
    <xf numFmtId="167" fontId="3" fillId="3" borderId="7" xfId="0" applyNumberFormat="1" applyFont="1" applyFill="1" applyBorder="1" applyProtection="1">
      <protection hidden="1"/>
    </xf>
    <xf numFmtId="167" fontId="5" fillId="6" borderId="24" xfId="0" applyNumberFormat="1" applyFont="1" applyFill="1" applyBorder="1" applyProtection="1">
      <protection hidden="1"/>
    </xf>
    <xf numFmtId="167" fontId="5" fillId="6" borderId="19" xfId="0" applyNumberFormat="1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Protection="1">
      <protection hidden="1"/>
    </xf>
    <xf numFmtId="167" fontId="5" fillId="2" borderId="0" xfId="0" applyNumberFormat="1" applyFont="1" applyFill="1" applyBorder="1" applyProtection="1">
      <protection hidden="1"/>
    </xf>
    <xf numFmtId="0" fontId="0" fillId="2" borderId="0" xfId="0" applyFill="1" applyBorder="1"/>
    <xf numFmtId="167" fontId="3" fillId="5" borderId="13" xfId="0" applyNumberFormat="1" applyFont="1" applyFill="1" applyBorder="1" applyProtection="1">
      <protection locked="0"/>
    </xf>
    <xf numFmtId="167" fontId="3" fillId="5" borderId="5" xfId="0" applyNumberFormat="1" applyFont="1" applyFill="1" applyBorder="1" applyProtection="1">
      <protection locked="0"/>
    </xf>
    <xf numFmtId="167" fontId="3" fillId="4" borderId="0" xfId="0" applyNumberFormat="1" applyFont="1" applyFill="1" applyBorder="1" applyAlignment="1" applyProtection="1">
      <protection hidden="1"/>
    </xf>
    <xf numFmtId="0" fontId="3" fillId="8" borderId="10" xfId="0" applyFont="1" applyFill="1" applyBorder="1" applyProtection="1">
      <protection hidden="1"/>
    </xf>
    <xf numFmtId="0" fontId="3" fillId="8" borderId="11" xfId="0" applyFont="1" applyFill="1" applyBorder="1" applyProtection="1">
      <protection hidden="1"/>
    </xf>
    <xf numFmtId="167" fontId="3" fillId="8" borderId="11" xfId="0" applyNumberFormat="1" applyFont="1" applyFill="1" applyBorder="1" applyProtection="1">
      <protection hidden="1"/>
    </xf>
    <xf numFmtId="0" fontId="3" fillId="8" borderId="12" xfId="0" applyFont="1" applyFill="1" applyBorder="1" applyProtection="1">
      <protection hidden="1"/>
    </xf>
    <xf numFmtId="167" fontId="3" fillId="8" borderId="19" xfId="0" applyNumberFormat="1" applyFont="1" applyFill="1" applyBorder="1" applyProtection="1">
      <protection hidden="1"/>
    </xf>
    <xf numFmtId="167" fontId="3" fillId="8" borderId="7" xfId="0" applyNumberFormat="1" applyFont="1" applyFill="1" applyBorder="1" applyProtection="1">
      <protection hidden="1"/>
    </xf>
    <xf numFmtId="0" fontId="3" fillId="9" borderId="10" xfId="0" applyFont="1" applyFill="1" applyBorder="1" applyProtection="1">
      <protection hidden="1"/>
    </xf>
    <xf numFmtId="0" fontId="3" fillId="9" borderId="11" xfId="0" applyFont="1" applyFill="1" applyBorder="1" applyProtection="1">
      <protection hidden="1"/>
    </xf>
    <xf numFmtId="167" fontId="3" fillId="9" borderId="11" xfId="0" applyNumberFormat="1" applyFont="1" applyFill="1" applyBorder="1" applyProtection="1">
      <protection hidden="1"/>
    </xf>
    <xf numFmtId="0" fontId="3" fillId="9" borderId="12" xfId="0" applyFont="1" applyFill="1" applyBorder="1" applyProtection="1">
      <protection hidden="1"/>
    </xf>
    <xf numFmtId="167" fontId="3" fillId="9" borderId="19" xfId="0" applyNumberFormat="1" applyFont="1" applyFill="1" applyBorder="1" applyProtection="1">
      <protection hidden="1"/>
    </xf>
    <xf numFmtId="167" fontId="3" fillId="9" borderId="7" xfId="0" applyNumberFormat="1" applyFont="1" applyFill="1" applyBorder="1" applyProtection="1">
      <protection hidden="1"/>
    </xf>
    <xf numFmtId="0" fontId="3" fillId="10" borderId="10" xfId="0" applyFont="1" applyFill="1" applyBorder="1" applyProtection="1">
      <protection hidden="1"/>
    </xf>
    <xf numFmtId="0" fontId="3" fillId="10" borderId="11" xfId="0" applyFont="1" applyFill="1" applyBorder="1" applyProtection="1">
      <protection hidden="1"/>
    </xf>
    <xf numFmtId="167" fontId="3" fillId="10" borderId="11" xfId="0" applyNumberFormat="1" applyFont="1" applyFill="1" applyBorder="1" applyProtection="1">
      <protection hidden="1"/>
    </xf>
    <xf numFmtId="0" fontId="3" fillId="10" borderId="12" xfId="0" applyFont="1" applyFill="1" applyBorder="1" applyProtection="1">
      <protection hidden="1"/>
    </xf>
    <xf numFmtId="167" fontId="3" fillId="10" borderId="19" xfId="0" applyNumberFormat="1" applyFont="1" applyFill="1" applyBorder="1" applyProtection="1">
      <protection hidden="1"/>
    </xf>
    <xf numFmtId="167" fontId="3" fillId="10" borderId="7" xfId="0" applyNumberFormat="1" applyFont="1" applyFill="1" applyBorder="1" applyProtection="1">
      <protection hidden="1"/>
    </xf>
    <xf numFmtId="0" fontId="3" fillId="11" borderId="10" xfId="0" applyFont="1" applyFill="1" applyBorder="1" applyProtection="1">
      <protection hidden="1"/>
    </xf>
    <xf numFmtId="0" fontId="3" fillId="11" borderId="11" xfId="0" applyFont="1" applyFill="1" applyBorder="1" applyProtection="1">
      <protection hidden="1"/>
    </xf>
    <xf numFmtId="167" fontId="3" fillId="11" borderId="11" xfId="0" applyNumberFormat="1" applyFont="1" applyFill="1" applyBorder="1" applyProtection="1">
      <protection hidden="1"/>
    </xf>
    <xf numFmtId="0" fontId="3" fillId="11" borderId="12" xfId="0" applyFont="1" applyFill="1" applyBorder="1" applyProtection="1">
      <protection hidden="1"/>
    </xf>
    <xf numFmtId="167" fontId="3" fillId="11" borderId="19" xfId="0" applyNumberFormat="1" applyFont="1" applyFill="1" applyBorder="1" applyProtection="1">
      <protection hidden="1"/>
    </xf>
    <xf numFmtId="167" fontId="3" fillId="11" borderId="7" xfId="0" applyNumberFormat="1" applyFont="1" applyFill="1" applyBorder="1" applyProtection="1">
      <protection hidden="1"/>
    </xf>
    <xf numFmtId="0" fontId="5" fillId="12" borderId="10" xfId="0" applyFont="1" applyFill="1" applyBorder="1" applyProtection="1">
      <protection hidden="1"/>
    </xf>
    <xf numFmtId="0" fontId="5" fillId="12" borderId="11" xfId="0" applyFont="1" applyFill="1" applyBorder="1" applyProtection="1">
      <protection hidden="1"/>
    </xf>
    <xf numFmtId="167" fontId="5" fillId="12" borderId="11" xfId="0" applyNumberFormat="1" applyFont="1" applyFill="1" applyBorder="1" applyProtection="1">
      <protection hidden="1"/>
    </xf>
    <xf numFmtId="0" fontId="5" fillId="12" borderId="12" xfId="0" applyFont="1" applyFill="1" applyBorder="1" applyProtection="1">
      <protection hidden="1"/>
    </xf>
    <xf numFmtId="167" fontId="5" fillId="12" borderId="19" xfId="0" applyNumberFormat="1" applyFont="1" applyFill="1" applyBorder="1" applyProtection="1">
      <protection hidden="1"/>
    </xf>
    <xf numFmtId="167" fontId="5" fillId="12" borderId="7" xfId="0" applyNumberFormat="1" applyFont="1" applyFill="1" applyBorder="1" applyProtection="1">
      <protection hidden="1"/>
    </xf>
    <xf numFmtId="167" fontId="4" fillId="2" borderId="15" xfId="0" applyNumberFormat="1" applyFont="1" applyFill="1" applyBorder="1" applyProtection="1">
      <protection locked="0"/>
    </xf>
    <xf numFmtId="167" fontId="3" fillId="2" borderId="13" xfId="0" applyNumberFormat="1" applyFont="1" applyFill="1" applyBorder="1" applyProtection="1"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167" fontId="3" fillId="5" borderId="15" xfId="0" applyNumberFormat="1" applyFont="1" applyFill="1" applyBorder="1" applyProtection="1">
      <protection locked="0"/>
    </xf>
    <xf numFmtId="166" fontId="3" fillId="4" borderId="6" xfId="0" applyNumberFormat="1" applyFont="1" applyFill="1" applyBorder="1" applyAlignment="1" applyProtection="1">
      <alignment vertical="center"/>
      <protection hidden="1"/>
    </xf>
    <xf numFmtId="167" fontId="5" fillId="6" borderId="29" xfId="0" applyNumberFormat="1" applyFont="1" applyFill="1" applyBorder="1" applyProtection="1"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166" fontId="3" fillId="4" borderId="28" xfId="0" applyNumberFormat="1" applyFont="1" applyFill="1" applyBorder="1" applyAlignment="1" applyProtection="1">
      <alignment horizontal="center" vertical="center"/>
      <protection hidden="1"/>
    </xf>
    <xf numFmtId="167" fontId="3" fillId="2" borderId="15" xfId="0" applyNumberFormat="1" applyFont="1" applyFill="1" applyBorder="1" applyProtection="1">
      <protection locked="0"/>
    </xf>
    <xf numFmtId="167" fontId="3" fillId="2" borderId="13" xfId="0" applyNumberFormat="1" applyFont="1" applyFill="1" applyBorder="1" applyAlignment="1" applyProtection="1">
      <protection locked="0"/>
    </xf>
    <xf numFmtId="167" fontId="3" fillId="2" borderId="15" xfId="0" applyNumberFormat="1" applyFont="1" applyFill="1" applyBorder="1" applyAlignment="1" applyProtection="1">
      <protection locked="0"/>
    </xf>
    <xf numFmtId="167" fontId="3" fillId="2" borderId="5" xfId="0" applyNumberFormat="1" applyFont="1" applyFill="1" applyBorder="1" applyAlignment="1" applyProtection="1">
      <protection locked="0"/>
    </xf>
    <xf numFmtId="166" fontId="3" fillId="7" borderId="0" xfId="0" applyNumberFormat="1" applyFont="1" applyFill="1" applyBorder="1" applyAlignment="1" applyProtection="1">
      <alignment horizontal="center"/>
      <protection hidden="1"/>
    </xf>
    <xf numFmtId="166" fontId="3" fillId="7" borderId="14" xfId="0" applyNumberFormat="1" applyFont="1" applyFill="1" applyBorder="1" applyAlignment="1" applyProtection="1">
      <alignment horizontal="center"/>
      <protection hidden="1"/>
    </xf>
    <xf numFmtId="166" fontId="3" fillId="7" borderId="31" xfId="0" applyNumberFormat="1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protection locked="0"/>
    </xf>
    <xf numFmtId="0" fontId="3" fillId="4" borderId="0" xfId="0" applyFont="1" applyFill="1" applyBorder="1" applyAlignment="1" applyProtection="1">
      <protection locked="0"/>
    </xf>
    <xf numFmtId="167" fontId="3" fillId="4" borderId="0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/>
      <protection hidden="1"/>
    </xf>
    <xf numFmtId="166" fontId="3" fillId="4" borderId="28" xfId="0" applyNumberFormat="1" applyFont="1" applyFill="1" applyBorder="1" applyAlignment="1" applyProtection="1">
      <alignment horizontal="center" vertical="center"/>
      <protection hidden="1"/>
    </xf>
    <xf numFmtId="0" fontId="5" fillId="6" borderId="21" xfId="0" applyFont="1" applyFill="1" applyBorder="1" applyAlignment="1" applyProtection="1">
      <alignment horizontal="center"/>
      <protection hidden="1"/>
    </xf>
    <xf numFmtId="0" fontId="3" fillId="0" borderId="22" xfId="0" applyFont="1" applyBorder="1" applyProtection="1">
      <protection hidden="1"/>
    </xf>
    <xf numFmtId="0" fontId="3" fillId="0" borderId="23" xfId="0" applyFont="1" applyBorder="1" applyProtection="1">
      <protection hidden="1"/>
    </xf>
    <xf numFmtId="0" fontId="5" fillId="6" borderId="25" xfId="0" applyFont="1" applyFill="1" applyBorder="1" applyAlignment="1" applyProtection="1">
      <alignment horizontal="center"/>
      <protection hidden="1"/>
    </xf>
    <xf numFmtId="0" fontId="3" fillId="0" borderId="26" xfId="0" applyFont="1" applyBorder="1" applyProtection="1">
      <protection hidden="1"/>
    </xf>
    <xf numFmtId="0" fontId="3" fillId="0" borderId="27" xfId="0" applyFont="1" applyBorder="1" applyProtection="1">
      <protection hidden="1"/>
    </xf>
    <xf numFmtId="167" fontId="3" fillId="8" borderId="17" xfId="0" applyNumberFormat="1" applyFont="1" applyFill="1" applyBorder="1" applyAlignment="1" applyProtection="1">
      <alignment horizontal="center"/>
      <protection hidden="1"/>
    </xf>
    <xf numFmtId="167" fontId="3" fillId="8" borderId="18" xfId="0" applyNumberFormat="1" applyFont="1" applyFill="1" applyBorder="1" applyAlignment="1" applyProtection="1">
      <alignment horizontal="center"/>
      <protection hidden="1"/>
    </xf>
    <xf numFmtId="167" fontId="3" fillId="8" borderId="20" xfId="0" applyNumberFormat="1" applyFont="1" applyFill="1" applyBorder="1" applyAlignment="1" applyProtection="1">
      <alignment horizontal="center"/>
      <protection hidden="1"/>
    </xf>
    <xf numFmtId="167" fontId="3" fillId="8" borderId="5" xfId="0" applyNumberFormat="1" applyFont="1" applyFill="1" applyBorder="1" applyAlignment="1" applyProtection="1">
      <alignment horizontal="center"/>
      <protection hidden="1"/>
    </xf>
    <xf numFmtId="167" fontId="3" fillId="10" borderId="17" xfId="0" applyNumberFormat="1" applyFont="1" applyFill="1" applyBorder="1" applyAlignment="1" applyProtection="1">
      <alignment horizontal="center"/>
      <protection hidden="1"/>
    </xf>
    <xf numFmtId="167" fontId="3" fillId="10" borderId="18" xfId="0" applyNumberFormat="1" applyFont="1" applyFill="1" applyBorder="1" applyAlignment="1" applyProtection="1">
      <alignment horizontal="center"/>
      <protection hidden="1"/>
    </xf>
    <xf numFmtId="167" fontId="3" fillId="10" borderId="20" xfId="0" applyNumberFormat="1" applyFont="1" applyFill="1" applyBorder="1" applyAlignment="1" applyProtection="1">
      <alignment horizontal="center"/>
      <protection hidden="1"/>
    </xf>
    <xf numFmtId="167" fontId="3" fillId="10" borderId="5" xfId="0" applyNumberFormat="1" applyFont="1" applyFill="1" applyBorder="1" applyAlignment="1" applyProtection="1">
      <alignment horizontal="center"/>
      <protection hidden="1"/>
    </xf>
    <xf numFmtId="167" fontId="5" fillId="12" borderId="17" xfId="0" applyNumberFormat="1" applyFont="1" applyFill="1" applyBorder="1" applyAlignment="1" applyProtection="1">
      <alignment horizontal="center"/>
      <protection hidden="1"/>
    </xf>
    <xf numFmtId="167" fontId="5" fillId="12" borderId="18" xfId="0" applyNumberFormat="1" applyFont="1" applyFill="1" applyBorder="1" applyAlignment="1" applyProtection="1">
      <alignment horizontal="center"/>
      <protection hidden="1"/>
    </xf>
    <xf numFmtId="167" fontId="5" fillId="12" borderId="20" xfId="0" applyNumberFormat="1" applyFont="1" applyFill="1" applyBorder="1" applyAlignment="1" applyProtection="1">
      <alignment horizontal="center"/>
      <protection hidden="1"/>
    </xf>
    <xf numFmtId="167" fontId="5" fillId="12" borderId="5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166" fontId="3" fillId="4" borderId="28" xfId="0" applyNumberFormat="1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left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0" fontId="2" fillId="8" borderId="3" xfId="0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2" fillId="10" borderId="3" xfId="0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center" vertical="center"/>
      <protection hidden="1"/>
    </xf>
    <xf numFmtId="0" fontId="6" fillId="12" borderId="2" xfId="0" applyFont="1" applyFill="1" applyBorder="1" applyAlignment="1" applyProtection="1">
      <alignment horizontal="center" vertical="center"/>
      <protection hidden="1"/>
    </xf>
    <xf numFmtId="0" fontId="6" fillId="12" borderId="3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167" fontId="3" fillId="3" borderId="30" xfId="0" applyNumberFormat="1" applyFont="1" applyFill="1" applyBorder="1" applyAlignment="1" applyProtection="1">
      <alignment horizontal="center"/>
      <protection hidden="1"/>
    </xf>
    <xf numFmtId="167" fontId="3" fillId="3" borderId="13" xfId="0" applyNumberFormat="1" applyFont="1" applyFill="1" applyBorder="1" applyAlignment="1" applyProtection="1">
      <alignment horizontal="center"/>
      <protection hidden="1"/>
    </xf>
    <xf numFmtId="167" fontId="3" fillId="3" borderId="20" xfId="0" applyNumberFormat="1" applyFont="1" applyFill="1" applyBorder="1" applyAlignment="1" applyProtection="1">
      <alignment horizontal="center"/>
      <protection hidden="1"/>
    </xf>
    <xf numFmtId="167" fontId="3" fillId="3" borderId="9" xfId="0" applyNumberFormat="1" applyFont="1" applyFill="1" applyBorder="1" applyAlignment="1" applyProtection="1">
      <alignment horizontal="center"/>
      <protection hidden="1"/>
    </xf>
    <xf numFmtId="167" fontId="3" fillId="9" borderId="17" xfId="0" applyNumberFormat="1" applyFont="1" applyFill="1" applyBorder="1" applyAlignment="1" applyProtection="1">
      <alignment horizontal="center"/>
      <protection hidden="1"/>
    </xf>
    <xf numFmtId="167" fontId="3" fillId="9" borderId="18" xfId="0" applyNumberFormat="1" applyFont="1" applyFill="1" applyBorder="1" applyAlignment="1" applyProtection="1">
      <alignment horizontal="center"/>
      <protection hidden="1"/>
    </xf>
    <xf numFmtId="167" fontId="3" fillId="9" borderId="20" xfId="0" applyNumberFormat="1" applyFont="1" applyFill="1" applyBorder="1" applyAlignment="1" applyProtection="1">
      <alignment horizontal="center"/>
      <protection hidden="1"/>
    </xf>
    <xf numFmtId="167" fontId="3" fillId="9" borderId="5" xfId="0" applyNumberFormat="1" applyFont="1" applyFill="1" applyBorder="1" applyAlignment="1" applyProtection="1">
      <alignment horizontal="center"/>
      <protection hidden="1"/>
    </xf>
    <xf numFmtId="167" fontId="3" fillId="11" borderId="17" xfId="0" applyNumberFormat="1" applyFont="1" applyFill="1" applyBorder="1" applyAlignment="1" applyProtection="1">
      <alignment horizontal="center"/>
      <protection hidden="1"/>
    </xf>
    <xf numFmtId="167" fontId="3" fillId="11" borderId="18" xfId="0" applyNumberFormat="1" applyFont="1" applyFill="1" applyBorder="1" applyAlignment="1" applyProtection="1">
      <alignment horizontal="center"/>
      <protection hidden="1"/>
    </xf>
    <xf numFmtId="167" fontId="3" fillId="11" borderId="20" xfId="0" applyNumberFormat="1" applyFont="1" applyFill="1" applyBorder="1" applyAlignment="1" applyProtection="1">
      <alignment horizontal="center"/>
      <protection hidden="1"/>
    </xf>
    <xf numFmtId="167" fontId="3" fillId="11" borderId="5" xfId="0" applyNumberFormat="1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center" vertical="center"/>
      <protection hidden="1"/>
    </xf>
    <xf numFmtId="0" fontId="2" fillId="9" borderId="2" xfId="0" applyFont="1" applyFill="1" applyBorder="1" applyAlignment="1" applyProtection="1">
      <alignment horizontal="center" vertical="center"/>
      <protection hidden="1"/>
    </xf>
    <xf numFmtId="0" fontId="2" fillId="9" borderId="3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11" borderId="2" xfId="0" applyFont="1" applyFill="1" applyBorder="1" applyAlignment="1" applyProtection="1">
      <alignment horizontal="center" vertical="center"/>
      <protection hidden="1"/>
    </xf>
    <xf numFmtId="0" fontId="2" fillId="11" borderId="3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showGridLines="0" tabSelected="1" zoomScale="90" zoomScaleNormal="90" workbookViewId="0">
      <selection activeCell="A2" sqref="A2"/>
    </sheetView>
  </sheetViews>
  <sheetFormatPr baseColWidth="10" defaultRowHeight="14.4" x14ac:dyDescent="0.3"/>
  <cols>
    <col min="1" max="1" width="9.5546875" style="1" customWidth="1"/>
    <col min="2" max="2" width="27.6640625" style="1" customWidth="1"/>
    <col min="3" max="5" width="11.6640625" style="1" customWidth="1"/>
    <col min="6" max="6" width="2.6640625" style="1" customWidth="1"/>
    <col min="7" max="7" width="27.6640625" style="2" customWidth="1"/>
    <col min="8" max="10" width="11.6640625" style="2" customWidth="1"/>
    <col min="11" max="11" width="3.6640625" style="1" customWidth="1"/>
    <col min="12" max="12" width="6.6640625" style="1" customWidth="1"/>
    <col min="13" max="13" width="27.6640625" style="1" customWidth="1"/>
    <col min="14" max="16" width="11.6640625" style="1" customWidth="1"/>
    <col min="17" max="17" width="2.6640625" style="1" customWidth="1"/>
    <col min="18" max="18" width="27.6640625" style="1" customWidth="1"/>
    <col min="19" max="21" width="11.6640625" style="1" customWidth="1"/>
    <col min="22" max="22" width="3.6640625" style="1" customWidth="1"/>
    <col min="23" max="23" width="6.6640625" style="1" customWidth="1"/>
    <col min="24" max="24" width="27.6640625" style="1" customWidth="1"/>
    <col min="25" max="27" width="11.6640625" style="1" customWidth="1"/>
    <col min="28" max="28" width="2.6640625" style="1" customWidth="1"/>
    <col min="29" max="29" width="27.6640625" style="1" customWidth="1"/>
    <col min="30" max="32" width="11.6640625" style="1" customWidth="1"/>
    <col min="33" max="33" width="3.6640625" style="1" customWidth="1"/>
  </cols>
  <sheetData>
    <row r="1" spans="2:32" ht="0.75" customHeight="1" thickBot="1" x14ac:dyDescent="0.35"/>
    <row r="2" spans="2:32" ht="19.95" customHeight="1" thickBot="1" x14ac:dyDescent="0.35">
      <c r="B2" s="147" t="s">
        <v>26</v>
      </c>
      <c r="C2" s="148"/>
      <c r="D2" s="148"/>
      <c r="E2" s="149"/>
      <c r="G2" s="147" t="s">
        <v>27</v>
      </c>
      <c r="H2" s="148"/>
      <c r="I2" s="148"/>
      <c r="J2" s="149"/>
      <c r="M2" s="150" t="s">
        <v>30</v>
      </c>
      <c r="N2" s="151"/>
      <c r="O2" s="151"/>
      <c r="P2" s="152"/>
      <c r="R2" s="150" t="s">
        <v>31</v>
      </c>
      <c r="S2" s="151"/>
      <c r="T2" s="151"/>
      <c r="U2" s="152"/>
      <c r="X2" s="153" t="s">
        <v>34</v>
      </c>
      <c r="Y2" s="154"/>
      <c r="Z2" s="154"/>
      <c r="AA2" s="155"/>
      <c r="AC2" s="153" t="s">
        <v>35</v>
      </c>
      <c r="AD2" s="154"/>
      <c r="AE2" s="154"/>
      <c r="AF2" s="155"/>
    </row>
    <row r="3" spans="2:32" ht="13.2" customHeight="1" x14ac:dyDescent="0.3">
      <c r="B3" s="3" t="s">
        <v>0</v>
      </c>
      <c r="C3" s="4"/>
      <c r="D3" s="5"/>
      <c r="E3" s="6" t="s">
        <v>1</v>
      </c>
      <c r="G3" s="3" t="s">
        <v>0</v>
      </c>
      <c r="H3" s="4"/>
      <c r="I3" s="5"/>
      <c r="J3" s="6" t="s">
        <v>1</v>
      </c>
      <c r="M3" s="3" t="s">
        <v>0</v>
      </c>
      <c r="N3" s="4"/>
      <c r="O3" s="5"/>
      <c r="P3" s="6" t="s">
        <v>1</v>
      </c>
      <c r="R3" s="3" t="s">
        <v>0</v>
      </c>
      <c r="S3" s="4"/>
      <c r="T3" s="5"/>
      <c r="U3" s="6" t="s">
        <v>1</v>
      </c>
      <c r="X3" s="3" t="s">
        <v>0</v>
      </c>
      <c r="Y3" s="4"/>
      <c r="Z3" s="5"/>
      <c r="AA3" s="6" t="s">
        <v>1</v>
      </c>
      <c r="AC3" s="3" t="s">
        <v>0</v>
      </c>
      <c r="AD3" s="4"/>
      <c r="AE3" s="5"/>
      <c r="AF3" s="6" t="s">
        <v>1</v>
      </c>
    </row>
    <row r="4" spans="2:32" ht="13.2" customHeight="1" x14ac:dyDescent="0.3">
      <c r="B4" s="3" t="s">
        <v>2</v>
      </c>
      <c r="C4" s="7" t="e">
        <f>D5/C3</f>
        <v>#DIV/0!</v>
      </c>
      <c r="D4" s="5"/>
      <c r="E4" s="8"/>
      <c r="G4" s="3" t="s">
        <v>2</v>
      </c>
      <c r="H4" s="7" t="e">
        <f>I5/H3</f>
        <v>#DIV/0!</v>
      </c>
      <c r="I4" s="5"/>
      <c r="J4" s="8"/>
      <c r="M4" s="3" t="s">
        <v>2</v>
      </c>
      <c r="N4" s="7" t="e">
        <f>O5/N3</f>
        <v>#DIV/0!</v>
      </c>
      <c r="O4" s="5"/>
      <c r="P4" s="8"/>
      <c r="R4" s="3" t="s">
        <v>2</v>
      </c>
      <c r="S4" s="7" t="e">
        <f>T5/S3</f>
        <v>#DIV/0!</v>
      </c>
      <c r="T4" s="5"/>
      <c r="U4" s="8"/>
      <c r="X4" s="3" t="s">
        <v>2</v>
      </c>
      <c r="Y4" s="7" t="e">
        <f>Z5/Y3</f>
        <v>#DIV/0!</v>
      </c>
      <c r="Z4" s="5"/>
      <c r="AA4" s="8"/>
      <c r="AC4" s="3" t="s">
        <v>2</v>
      </c>
      <c r="AD4" s="7" t="e">
        <f>AE5/AD3</f>
        <v>#DIV/0!</v>
      </c>
      <c r="AE4" s="5"/>
      <c r="AF4" s="8"/>
    </row>
    <row r="5" spans="2:32" ht="13.2" customHeight="1" x14ac:dyDescent="0.3">
      <c r="B5" s="119" t="s">
        <v>3</v>
      </c>
      <c r="C5" s="122"/>
      <c r="D5" s="9"/>
      <c r="E5" s="10" t="e">
        <f>D5/D5</f>
        <v>#DIV/0!</v>
      </c>
      <c r="G5" s="119" t="s">
        <v>3</v>
      </c>
      <c r="H5" s="122"/>
      <c r="I5" s="9"/>
      <c r="J5" s="10" t="e">
        <f>I5/I5</f>
        <v>#DIV/0!</v>
      </c>
      <c r="M5" s="119" t="s">
        <v>3</v>
      </c>
      <c r="N5" s="122"/>
      <c r="O5" s="9"/>
      <c r="P5" s="10" t="e">
        <f>O5/O5</f>
        <v>#DIV/0!</v>
      </c>
      <c r="R5" s="119" t="s">
        <v>3</v>
      </c>
      <c r="S5" s="122"/>
      <c r="T5" s="9"/>
      <c r="U5" s="10" t="e">
        <f>T5/T5</f>
        <v>#DIV/0!</v>
      </c>
      <c r="X5" s="119" t="s">
        <v>3</v>
      </c>
      <c r="Y5" s="122"/>
      <c r="Z5" s="9"/>
      <c r="AA5" s="10" t="e">
        <f>Z5/Z5</f>
        <v>#DIV/0!</v>
      </c>
      <c r="AC5" s="119" t="s">
        <v>3</v>
      </c>
      <c r="AD5" s="122"/>
      <c r="AE5" s="9"/>
      <c r="AF5" s="10" t="e">
        <f>AE5/AE5</f>
        <v>#DIV/0!</v>
      </c>
    </row>
    <row r="6" spans="2:32" ht="13.2" customHeight="1" x14ac:dyDescent="0.3">
      <c r="B6" s="119" t="s">
        <v>4</v>
      </c>
      <c r="C6" s="122"/>
      <c r="D6" s="9"/>
      <c r="E6" s="11" t="e">
        <f>D6/D5</f>
        <v>#DIV/0!</v>
      </c>
      <c r="G6" s="119" t="s">
        <v>4</v>
      </c>
      <c r="H6" s="122"/>
      <c r="I6" s="9"/>
      <c r="J6" s="11" t="e">
        <f>I6/I5</f>
        <v>#DIV/0!</v>
      </c>
      <c r="M6" s="119" t="s">
        <v>4</v>
      </c>
      <c r="N6" s="122"/>
      <c r="O6" s="9"/>
      <c r="P6" s="11" t="e">
        <f>O6/O5</f>
        <v>#DIV/0!</v>
      </c>
      <c r="R6" s="119" t="s">
        <v>4</v>
      </c>
      <c r="S6" s="122"/>
      <c r="T6" s="9"/>
      <c r="U6" s="11" t="e">
        <f>T6/T5</f>
        <v>#DIV/0!</v>
      </c>
      <c r="X6" s="119" t="s">
        <v>4</v>
      </c>
      <c r="Y6" s="122"/>
      <c r="Z6" s="9"/>
      <c r="AA6" s="11" t="e">
        <f>Z6/Z5</f>
        <v>#DIV/0!</v>
      </c>
      <c r="AC6" s="119" t="s">
        <v>4</v>
      </c>
      <c r="AD6" s="122"/>
      <c r="AE6" s="9"/>
      <c r="AF6" s="11" t="e">
        <f>AE6/AE5</f>
        <v>#DIV/0!</v>
      </c>
    </row>
    <row r="7" spans="2:32" s="1" customFormat="1" ht="13.2" customHeight="1" x14ac:dyDescent="0.3">
      <c r="B7" s="12" t="s">
        <v>5</v>
      </c>
      <c r="C7" s="5"/>
      <c r="D7" s="13">
        <f>+(D27+D31)/0.845</f>
        <v>0</v>
      </c>
      <c r="E7" s="14"/>
      <c r="G7" s="12" t="s">
        <v>5</v>
      </c>
      <c r="H7" s="5"/>
      <c r="I7" s="13">
        <f>+(I27+I31)/0.845</f>
        <v>0</v>
      </c>
      <c r="J7" s="14"/>
      <c r="M7" s="12" t="s">
        <v>5</v>
      </c>
      <c r="N7" s="5"/>
      <c r="O7" s="13">
        <f>+(O27+O31)/0.845</f>
        <v>0</v>
      </c>
      <c r="P7" s="14"/>
      <c r="R7" s="12" t="s">
        <v>5</v>
      </c>
      <c r="S7" s="5"/>
      <c r="T7" s="13">
        <f>+(T27+T31)/0.845</f>
        <v>0</v>
      </c>
      <c r="U7" s="14"/>
      <c r="X7" s="12" t="s">
        <v>5</v>
      </c>
      <c r="Y7" s="5"/>
      <c r="Z7" s="13">
        <f>+(Z27+Z31)/0.845</f>
        <v>0</v>
      </c>
      <c r="AA7" s="14"/>
      <c r="AC7" s="12" t="s">
        <v>5</v>
      </c>
      <c r="AD7" s="5"/>
      <c r="AE7" s="13">
        <f>+(AE27+AE31)/0.845</f>
        <v>0</v>
      </c>
      <c r="AF7" s="14"/>
    </row>
    <row r="8" spans="2:32" s="1" customFormat="1" ht="13.2" customHeight="1" x14ac:dyDescent="0.3">
      <c r="B8" s="12" t="s">
        <v>6</v>
      </c>
      <c r="C8" s="5"/>
      <c r="D8" s="13">
        <f>+(D24+D25+D28+D32)/0.83</f>
        <v>0</v>
      </c>
      <c r="E8" s="14"/>
      <c r="G8" s="12" t="s">
        <v>6</v>
      </c>
      <c r="H8" s="5"/>
      <c r="I8" s="13">
        <f>+(I24+I25+I28+I32)/0.83</f>
        <v>0</v>
      </c>
      <c r="J8" s="14"/>
      <c r="M8" s="12" t="s">
        <v>6</v>
      </c>
      <c r="N8" s="5"/>
      <c r="O8" s="13">
        <f>+(O24+O25+O28+O32)/0.83</f>
        <v>0</v>
      </c>
      <c r="P8" s="14"/>
      <c r="R8" s="12" t="s">
        <v>6</v>
      </c>
      <c r="S8" s="5"/>
      <c r="T8" s="13">
        <f>+(T24+T25+T28+T32)/0.83</f>
        <v>0</v>
      </c>
      <c r="U8" s="14"/>
      <c r="X8" s="12" t="s">
        <v>6</v>
      </c>
      <c r="Y8" s="5"/>
      <c r="Z8" s="13">
        <f>+(Z24+Z25+Z28+Z32)/0.83</f>
        <v>0</v>
      </c>
      <c r="AA8" s="14"/>
      <c r="AC8" s="12" t="s">
        <v>6</v>
      </c>
      <c r="AD8" s="5"/>
      <c r="AE8" s="13">
        <f>+(AE24+AE25+AE28+AE32)/0.83</f>
        <v>0</v>
      </c>
      <c r="AF8" s="14"/>
    </row>
    <row r="9" spans="2:32" s="1" customFormat="1" ht="13.2" customHeight="1" x14ac:dyDescent="0.3">
      <c r="B9" s="12" t="s">
        <v>7</v>
      </c>
      <c r="C9" s="5"/>
      <c r="D9" s="13">
        <f>+D5-D7-D8</f>
        <v>0</v>
      </c>
      <c r="E9" s="14"/>
      <c r="G9" s="12" t="s">
        <v>7</v>
      </c>
      <c r="H9" s="5"/>
      <c r="I9" s="13">
        <f>+I5-I7-I8</f>
        <v>0</v>
      </c>
      <c r="J9" s="14"/>
      <c r="M9" s="12" t="s">
        <v>7</v>
      </c>
      <c r="N9" s="5"/>
      <c r="O9" s="13">
        <f>+O5-O7-O8</f>
        <v>0</v>
      </c>
      <c r="P9" s="14"/>
      <c r="R9" s="12" t="s">
        <v>7</v>
      </c>
      <c r="S9" s="5"/>
      <c r="T9" s="13">
        <f>+T5-T7-T8</f>
        <v>0</v>
      </c>
      <c r="U9" s="14"/>
      <c r="X9" s="12" t="s">
        <v>7</v>
      </c>
      <c r="Y9" s="5"/>
      <c r="Z9" s="13">
        <f>+Z5-Z7-Z8</f>
        <v>0</v>
      </c>
      <c r="AA9" s="14"/>
      <c r="AC9" s="12" t="s">
        <v>7</v>
      </c>
      <c r="AD9" s="5"/>
      <c r="AE9" s="13">
        <f>+AE5-AE7-AE8</f>
        <v>0</v>
      </c>
      <c r="AF9" s="14"/>
    </row>
    <row r="10" spans="2:32" s="1" customFormat="1" ht="13.2" customHeight="1" x14ac:dyDescent="0.3">
      <c r="B10" s="119" t="s">
        <v>8</v>
      </c>
      <c r="C10" s="120"/>
      <c r="D10" s="13">
        <f>+D9*E10</f>
        <v>0</v>
      </c>
      <c r="E10" s="15"/>
      <c r="G10" s="119" t="s">
        <v>8</v>
      </c>
      <c r="H10" s="120"/>
      <c r="I10" s="13">
        <f>+I9*J10</f>
        <v>0</v>
      </c>
      <c r="J10" s="15"/>
      <c r="M10" s="119" t="s">
        <v>8</v>
      </c>
      <c r="N10" s="120"/>
      <c r="O10" s="13">
        <f>+O9*P10</f>
        <v>0</v>
      </c>
      <c r="P10" s="15"/>
      <c r="R10" s="119" t="s">
        <v>8</v>
      </c>
      <c r="S10" s="120"/>
      <c r="T10" s="13">
        <f>+T9*U10</f>
        <v>0</v>
      </c>
      <c r="U10" s="15"/>
      <c r="X10" s="119" t="s">
        <v>8</v>
      </c>
      <c r="Y10" s="120"/>
      <c r="Z10" s="13">
        <f>+Z9*AA10</f>
        <v>0</v>
      </c>
      <c r="AA10" s="15"/>
      <c r="AC10" s="119" t="s">
        <v>8</v>
      </c>
      <c r="AD10" s="120"/>
      <c r="AE10" s="13">
        <f>+AE9*AF10</f>
        <v>0</v>
      </c>
      <c r="AF10" s="15"/>
    </row>
    <row r="11" spans="2:32" s="1" customFormat="1" ht="13.2" customHeight="1" x14ac:dyDescent="0.3">
      <c r="B11" s="119" t="s">
        <v>9</v>
      </c>
      <c r="C11" s="120"/>
      <c r="D11" s="13">
        <f>+D7*0.155</f>
        <v>0</v>
      </c>
      <c r="E11" s="16" t="e">
        <f>+D11/D7</f>
        <v>#DIV/0!</v>
      </c>
      <c r="G11" s="119" t="s">
        <v>9</v>
      </c>
      <c r="H11" s="120"/>
      <c r="I11" s="13">
        <f>+I7*0.155</f>
        <v>0</v>
      </c>
      <c r="J11" s="16" t="e">
        <f>+I11/I7</f>
        <v>#DIV/0!</v>
      </c>
      <c r="M11" s="119" t="s">
        <v>9</v>
      </c>
      <c r="N11" s="120"/>
      <c r="O11" s="13">
        <f>+O7*0.155</f>
        <v>0</v>
      </c>
      <c r="P11" s="16" t="e">
        <f>+O11/O7</f>
        <v>#DIV/0!</v>
      </c>
      <c r="R11" s="119" t="s">
        <v>9</v>
      </c>
      <c r="S11" s="120"/>
      <c r="T11" s="13">
        <f>+T7*0.155</f>
        <v>0</v>
      </c>
      <c r="U11" s="16" t="e">
        <f>+T11/T7</f>
        <v>#DIV/0!</v>
      </c>
      <c r="X11" s="119" t="s">
        <v>9</v>
      </c>
      <c r="Y11" s="120"/>
      <c r="Z11" s="13">
        <f>+Z7*0.155</f>
        <v>0</v>
      </c>
      <c r="AA11" s="16" t="e">
        <f>+Z11/Z7</f>
        <v>#DIV/0!</v>
      </c>
      <c r="AC11" s="119" t="s">
        <v>9</v>
      </c>
      <c r="AD11" s="120"/>
      <c r="AE11" s="13">
        <f>+AE7*0.155</f>
        <v>0</v>
      </c>
      <c r="AF11" s="16" t="e">
        <f>+AE11/AE7</f>
        <v>#DIV/0!</v>
      </c>
    </row>
    <row r="12" spans="2:32" s="1" customFormat="1" ht="13.2" customHeight="1" x14ac:dyDescent="0.3">
      <c r="B12" s="119" t="s">
        <v>10</v>
      </c>
      <c r="C12" s="120"/>
      <c r="D12" s="13">
        <f>+D8*0.15</f>
        <v>0</v>
      </c>
      <c r="E12" s="16" t="e">
        <f>+D12/D8</f>
        <v>#DIV/0!</v>
      </c>
      <c r="G12" s="119" t="s">
        <v>10</v>
      </c>
      <c r="H12" s="120"/>
      <c r="I12" s="13">
        <f>+I8*0.15</f>
        <v>0</v>
      </c>
      <c r="J12" s="16" t="e">
        <f>+I12/I8</f>
        <v>#DIV/0!</v>
      </c>
      <c r="M12" s="119" t="s">
        <v>10</v>
      </c>
      <c r="N12" s="120"/>
      <c r="O12" s="13">
        <f>+O8*0.15</f>
        <v>0</v>
      </c>
      <c r="P12" s="16" t="e">
        <f>+O12/O8</f>
        <v>#DIV/0!</v>
      </c>
      <c r="R12" s="119" t="s">
        <v>10</v>
      </c>
      <c r="S12" s="120"/>
      <c r="T12" s="13">
        <f>+T8*0.15</f>
        <v>0</v>
      </c>
      <c r="U12" s="16" t="e">
        <f>+T12/T8</f>
        <v>#DIV/0!</v>
      </c>
      <c r="X12" s="119" t="s">
        <v>10</v>
      </c>
      <c r="Y12" s="120"/>
      <c r="Z12" s="13">
        <f>+Z8*0.15</f>
        <v>0</v>
      </c>
      <c r="AA12" s="16" t="e">
        <f>+Z12/Z8</f>
        <v>#DIV/0!</v>
      </c>
      <c r="AC12" s="119" t="s">
        <v>10</v>
      </c>
      <c r="AD12" s="120"/>
      <c r="AE12" s="13">
        <f>+AE8*0.15</f>
        <v>0</v>
      </c>
      <c r="AF12" s="16" t="e">
        <f>+AE12/AE8</f>
        <v>#DIV/0!</v>
      </c>
    </row>
    <row r="13" spans="2:32" s="1" customFormat="1" ht="13.2" customHeight="1" x14ac:dyDescent="0.3">
      <c r="B13" s="17" t="s">
        <v>11</v>
      </c>
      <c r="C13" s="18"/>
      <c r="D13" s="13">
        <f>SUM(D10:D12)</f>
        <v>0</v>
      </c>
      <c r="E13" s="16" t="e">
        <f>+D13/D5</f>
        <v>#DIV/0!</v>
      </c>
      <c r="G13" s="17" t="s">
        <v>11</v>
      </c>
      <c r="H13" s="18"/>
      <c r="I13" s="13">
        <f>SUM(I10:I12)</f>
        <v>0</v>
      </c>
      <c r="J13" s="16" t="e">
        <f>+I13/I5</f>
        <v>#DIV/0!</v>
      </c>
      <c r="M13" s="17" t="s">
        <v>11</v>
      </c>
      <c r="N13" s="18"/>
      <c r="O13" s="13">
        <f>SUM(O10:O12)</f>
        <v>0</v>
      </c>
      <c r="P13" s="16" t="e">
        <f>+O13/O5</f>
        <v>#DIV/0!</v>
      </c>
      <c r="R13" s="17" t="s">
        <v>11</v>
      </c>
      <c r="S13" s="18"/>
      <c r="T13" s="13">
        <f>SUM(T10:T12)</f>
        <v>0</v>
      </c>
      <c r="U13" s="16" t="e">
        <f>+T13/T5</f>
        <v>#DIV/0!</v>
      </c>
      <c r="X13" s="17" t="s">
        <v>11</v>
      </c>
      <c r="Y13" s="18"/>
      <c r="Z13" s="13">
        <f>SUM(Z10:Z12)</f>
        <v>0</v>
      </c>
      <c r="AA13" s="16" t="e">
        <f>+Z13/Z5</f>
        <v>#DIV/0!</v>
      </c>
      <c r="AC13" s="17" t="s">
        <v>11</v>
      </c>
      <c r="AD13" s="18"/>
      <c r="AE13" s="13">
        <f>SUM(AE10:AE12)</f>
        <v>0</v>
      </c>
      <c r="AF13" s="16" t="e">
        <f>+AE13/AE5</f>
        <v>#DIV/0!</v>
      </c>
    </row>
    <row r="14" spans="2:32" s="1" customFormat="1" ht="13.2" customHeight="1" x14ac:dyDescent="0.3">
      <c r="B14" s="17" t="s">
        <v>12</v>
      </c>
      <c r="C14" s="18"/>
      <c r="D14" s="13">
        <f>+D5-D6</f>
        <v>0</v>
      </c>
      <c r="E14" s="11" t="e">
        <f>+D14/D5</f>
        <v>#DIV/0!</v>
      </c>
      <c r="G14" s="17" t="s">
        <v>12</v>
      </c>
      <c r="H14" s="18"/>
      <c r="I14" s="13">
        <f>+I5-I6</f>
        <v>0</v>
      </c>
      <c r="J14" s="11" t="e">
        <f>+I14/I5</f>
        <v>#DIV/0!</v>
      </c>
      <c r="M14" s="17" t="s">
        <v>12</v>
      </c>
      <c r="N14" s="18"/>
      <c r="O14" s="13">
        <f>+O5-O6</f>
        <v>0</v>
      </c>
      <c r="P14" s="11" t="e">
        <f>+O14/O5</f>
        <v>#DIV/0!</v>
      </c>
      <c r="R14" s="17" t="s">
        <v>12</v>
      </c>
      <c r="S14" s="18"/>
      <c r="T14" s="13">
        <f>+T5-T6</f>
        <v>0</v>
      </c>
      <c r="U14" s="11" t="e">
        <f>+T14/T5</f>
        <v>#DIV/0!</v>
      </c>
      <c r="X14" s="17" t="s">
        <v>12</v>
      </c>
      <c r="Y14" s="18"/>
      <c r="Z14" s="13">
        <f>+Z5-Z6</f>
        <v>0</v>
      </c>
      <c r="AA14" s="11" t="e">
        <f>+Z14/Z5</f>
        <v>#DIV/0!</v>
      </c>
      <c r="AC14" s="17" t="s">
        <v>12</v>
      </c>
      <c r="AD14" s="18"/>
      <c r="AE14" s="13">
        <f>+AE5-AE6</f>
        <v>0</v>
      </c>
      <c r="AF14" s="11" t="e">
        <f>+AE14/AE5</f>
        <v>#DIV/0!</v>
      </c>
    </row>
    <row r="15" spans="2:32" ht="13.2" customHeight="1" x14ac:dyDescent="0.3">
      <c r="B15" s="19" t="s">
        <v>13</v>
      </c>
      <c r="C15" s="20"/>
      <c r="D15" s="21">
        <f>+D6-D13</f>
        <v>0</v>
      </c>
      <c r="E15" s="22"/>
      <c r="G15" s="19" t="s">
        <v>13</v>
      </c>
      <c r="H15" s="20"/>
      <c r="I15" s="21">
        <f>+I6-I13</f>
        <v>0</v>
      </c>
      <c r="J15" s="22"/>
      <c r="M15" s="56" t="s">
        <v>13</v>
      </c>
      <c r="N15" s="57"/>
      <c r="O15" s="58">
        <f>+O6-O13</f>
        <v>0</v>
      </c>
      <c r="P15" s="59"/>
      <c r="R15" s="56" t="s">
        <v>13</v>
      </c>
      <c r="S15" s="57"/>
      <c r="T15" s="58">
        <f>+T6-T13</f>
        <v>0</v>
      </c>
      <c r="U15" s="59"/>
      <c r="X15" s="68" t="s">
        <v>13</v>
      </c>
      <c r="Y15" s="69"/>
      <c r="Z15" s="70">
        <f>+Z6-Z13</f>
        <v>0</v>
      </c>
      <c r="AA15" s="71"/>
      <c r="AC15" s="68" t="s">
        <v>13</v>
      </c>
      <c r="AD15" s="69"/>
      <c r="AE15" s="70">
        <f>+AE6-AE13</f>
        <v>0</v>
      </c>
      <c r="AF15" s="71"/>
    </row>
    <row r="16" spans="2:32" ht="5.0999999999999996" customHeight="1" x14ac:dyDescent="0.3">
      <c r="B16" s="23"/>
      <c r="C16" s="24"/>
      <c r="D16" s="25"/>
      <c r="E16" s="26"/>
      <c r="G16" s="23"/>
      <c r="H16" s="24"/>
      <c r="I16" s="25"/>
      <c r="J16" s="26"/>
      <c r="M16" s="23"/>
      <c r="N16" s="24"/>
      <c r="O16" s="25"/>
      <c r="P16" s="26"/>
      <c r="R16" s="23"/>
      <c r="S16" s="24"/>
      <c r="T16" s="25"/>
      <c r="U16" s="26"/>
      <c r="X16" s="23"/>
      <c r="Y16" s="24"/>
      <c r="Z16" s="25"/>
      <c r="AA16" s="26"/>
      <c r="AC16" s="23"/>
      <c r="AD16" s="24"/>
      <c r="AE16" s="25"/>
      <c r="AF16" s="26"/>
    </row>
    <row r="17" spans="2:32" ht="13.2" customHeight="1" x14ac:dyDescent="0.3">
      <c r="B17" s="87" t="s">
        <v>14</v>
      </c>
      <c r="C17" s="93"/>
      <c r="D17" s="47"/>
      <c r="E17" s="121">
        <f>10+E4</f>
        <v>10</v>
      </c>
      <c r="F17" s="28"/>
      <c r="G17" s="87" t="s">
        <v>14</v>
      </c>
      <c r="H17" s="93"/>
      <c r="I17" s="47"/>
      <c r="J17" s="121">
        <f>10+J4</f>
        <v>10</v>
      </c>
      <c r="M17" s="87" t="s">
        <v>14</v>
      </c>
      <c r="N17" s="93"/>
      <c r="O17" s="47"/>
      <c r="P17" s="121">
        <f>P4+8</f>
        <v>8</v>
      </c>
      <c r="Q17" s="28"/>
      <c r="R17" s="87" t="s">
        <v>14</v>
      </c>
      <c r="S17" s="93"/>
      <c r="T17" s="47"/>
      <c r="U17" s="121">
        <f>U4+8</f>
        <v>8</v>
      </c>
      <c r="X17" s="87" t="s">
        <v>14</v>
      </c>
      <c r="Y17" s="93"/>
      <c r="Z17" s="47"/>
      <c r="AA17" s="121">
        <f>AA4+8</f>
        <v>8</v>
      </c>
      <c r="AB17" s="28"/>
      <c r="AC17" s="87" t="s">
        <v>14</v>
      </c>
      <c r="AD17" s="93"/>
      <c r="AE17" s="47"/>
      <c r="AF17" s="121">
        <f>AF4+8</f>
        <v>8</v>
      </c>
    </row>
    <row r="18" spans="2:32" ht="13.2" customHeight="1" x14ac:dyDescent="0.3">
      <c r="B18" s="87" t="s">
        <v>38</v>
      </c>
      <c r="C18" s="93"/>
      <c r="D18" s="84"/>
      <c r="E18" s="121"/>
      <c r="F18" s="28"/>
      <c r="G18" s="87" t="s">
        <v>38</v>
      </c>
      <c r="H18" s="93"/>
      <c r="I18" s="84"/>
      <c r="J18" s="121"/>
      <c r="M18" s="87" t="s">
        <v>38</v>
      </c>
      <c r="N18" s="93"/>
      <c r="O18" s="84"/>
      <c r="P18" s="121"/>
      <c r="Q18" s="28"/>
      <c r="R18" s="87" t="s">
        <v>38</v>
      </c>
      <c r="S18" s="93"/>
      <c r="T18" s="84"/>
      <c r="U18" s="121"/>
      <c r="X18" s="87" t="s">
        <v>38</v>
      </c>
      <c r="Y18" s="93"/>
      <c r="Z18" s="84"/>
      <c r="AA18" s="121"/>
      <c r="AB18" s="28"/>
      <c r="AC18" s="87" t="s">
        <v>38</v>
      </c>
      <c r="AD18" s="93"/>
      <c r="AE18" s="84"/>
      <c r="AF18" s="121"/>
    </row>
    <row r="19" spans="2:32" ht="13.2" customHeight="1" x14ac:dyDescent="0.3">
      <c r="B19" s="87" t="s">
        <v>39</v>
      </c>
      <c r="C19" s="93"/>
      <c r="D19" s="84"/>
      <c r="E19" s="121"/>
      <c r="F19" s="28"/>
      <c r="G19" s="87" t="s">
        <v>39</v>
      </c>
      <c r="H19" s="93"/>
      <c r="I19" s="84"/>
      <c r="J19" s="121"/>
      <c r="M19" s="87" t="s">
        <v>39</v>
      </c>
      <c r="N19" s="93"/>
      <c r="O19" s="84"/>
      <c r="P19" s="121"/>
      <c r="Q19" s="28"/>
      <c r="R19" s="87" t="s">
        <v>39</v>
      </c>
      <c r="S19" s="93"/>
      <c r="T19" s="84"/>
      <c r="U19" s="121"/>
      <c r="X19" s="87" t="s">
        <v>39</v>
      </c>
      <c r="Y19" s="93"/>
      <c r="Z19" s="84"/>
      <c r="AA19" s="121"/>
      <c r="AB19" s="28"/>
      <c r="AC19" s="87" t="s">
        <v>39</v>
      </c>
      <c r="AD19" s="93"/>
      <c r="AE19" s="84"/>
      <c r="AF19" s="121"/>
    </row>
    <row r="20" spans="2:32" ht="13.2" customHeight="1" x14ac:dyDescent="0.3">
      <c r="B20" s="99" t="s">
        <v>59</v>
      </c>
      <c r="C20" s="93"/>
      <c r="D20" s="84"/>
      <c r="E20" s="121"/>
      <c r="F20" s="28"/>
      <c r="G20" s="99" t="s">
        <v>59</v>
      </c>
      <c r="H20" s="93"/>
      <c r="I20" s="84"/>
      <c r="J20" s="121"/>
      <c r="M20" s="99" t="s">
        <v>59</v>
      </c>
      <c r="N20" s="93"/>
      <c r="O20" s="84"/>
      <c r="P20" s="121"/>
      <c r="Q20" s="28"/>
      <c r="R20" s="99" t="s">
        <v>59</v>
      </c>
      <c r="S20" s="93"/>
      <c r="T20" s="84"/>
      <c r="U20" s="121"/>
      <c r="X20" s="99" t="s">
        <v>59</v>
      </c>
      <c r="Y20" s="93"/>
      <c r="Z20" s="84"/>
      <c r="AA20" s="121"/>
      <c r="AB20" s="28"/>
      <c r="AC20" s="99" t="s">
        <v>59</v>
      </c>
      <c r="AD20" s="93"/>
      <c r="AE20" s="84"/>
      <c r="AF20" s="121"/>
    </row>
    <row r="21" spans="2:32" ht="13.2" customHeight="1" x14ac:dyDescent="0.3">
      <c r="B21" s="99" t="s">
        <v>60</v>
      </c>
      <c r="C21" s="93"/>
      <c r="D21" s="84"/>
      <c r="E21" s="121"/>
      <c r="F21" s="28"/>
      <c r="G21" s="99" t="s">
        <v>60</v>
      </c>
      <c r="H21" s="93"/>
      <c r="I21" s="84"/>
      <c r="J21" s="121"/>
      <c r="M21" s="99" t="s">
        <v>60</v>
      </c>
      <c r="N21" s="93"/>
      <c r="O21" s="84"/>
      <c r="P21" s="121"/>
      <c r="Q21" s="28"/>
      <c r="R21" s="99" t="s">
        <v>60</v>
      </c>
      <c r="S21" s="93"/>
      <c r="T21" s="84"/>
      <c r="U21" s="121"/>
      <c r="X21" s="99" t="s">
        <v>60</v>
      </c>
      <c r="Y21" s="93"/>
      <c r="Z21" s="84"/>
      <c r="AA21" s="121"/>
      <c r="AB21" s="28"/>
      <c r="AC21" s="99" t="s">
        <v>60</v>
      </c>
      <c r="AD21" s="93"/>
      <c r="AE21" s="84"/>
      <c r="AF21" s="121"/>
    </row>
    <row r="22" spans="2:32" ht="13.2" customHeight="1" x14ac:dyDescent="0.3">
      <c r="B22" s="99" t="s">
        <v>61</v>
      </c>
      <c r="C22" s="93"/>
      <c r="D22" s="48"/>
      <c r="E22" s="121"/>
      <c r="F22" s="28"/>
      <c r="G22" s="99" t="s">
        <v>61</v>
      </c>
      <c r="H22" s="93"/>
      <c r="I22" s="48"/>
      <c r="J22" s="121"/>
      <c r="M22" s="99" t="s">
        <v>61</v>
      </c>
      <c r="N22" s="93"/>
      <c r="O22" s="48"/>
      <c r="P22" s="121"/>
      <c r="Q22" s="28"/>
      <c r="R22" s="99" t="s">
        <v>61</v>
      </c>
      <c r="S22" s="93"/>
      <c r="T22" s="48"/>
      <c r="U22" s="121"/>
      <c r="X22" s="99" t="s">
        <v>61</v>
      </c>
      <c r="Y22" s="93"/>
      <c r="Z22" s="48"/>
      <c r="AA22" s="121"/>
      <c r="AB22" s="28"/>
      <c r="AC22" s="99" t="s">
        <v>61</v>
      </c>
      <c r="AD22" s="93"/>
      <c r="AE22" s="48"/>
      <c r="AF22" s="121"/>
    </row>
    <row r="23" spans="2:32" ht="4.95" customHeight="1" x14ac:dyDescent="0.3">
      <c r="B23" s="87"/>
      <c r="C23" s="27"/>
      <c r="D23" s="97"/>
      <c r="E23" s="29"/>
      <c r="F23" s="28"/>
      <c r="G23" s="87"/>
      <c r="H23" s="83"/>
      <c r="I23" s="97"/>
      <c r="J23" s="29"/>
      <c r="M23" s="87"/>
      <c r="N23" s="83"/>
      <c r="O23" s="97"/>
      <c r="P23" s="29"/>
      <c r="Q23" s="28"/>
      <c r="R23" s="87"/>
      <c r="S23" s="83"/>
      <c r="T23" s="97"/>
      <c r="U23" s="29"/>
      <c r="X23" s="87"/>
      <c r="Y23" s="83"/>
      <c r="Z23" s="97"/>
      <c r="AA23" s="29"/>
      <c r="AB23" s="28"/>
      <c r="AC23" s="87"/>
      <c r="AD23" s="83"/>
      <c r="AE23" s="97"/>
      <c r="AF23" s="29"/>
    </row>
    <row r="24" spans="2:32" ht="13.2" customHeight="1" x14ac:dyDescent="0.3">
      <c r="B24" s="87" t="s">
        <v>40</v>
      </c>
      <c r="C24" s="93"/>
      <c r="D24" s="47"/>
      <c r="E24" s="82">
        <f>E4+20</f>
        <v>20</v>
      </c>
      <c r="F24" s="28"/>
      <c r="G24" s="87" t="s">
        <v>40</v>
      </c>
      <c r="H24" s="93"/>
      <c r="I24" s="47"/>
      <c r="J24" s="82">
        <f>J4+20</f>
        <v>20</v>
      </c>
      <c r="M24" s="87" t="s">
        <v>40</v>
      </c>
      <c r="N24" s="93"/>
      <c r="O24" s="47"/>
      <c r="P24" s="82">
        <f>P4+20</f>
        <v>20</v>
      </c>
      <c r="Q24" s="28"/>
      <c r="R24" s="87" t="s">
        <v>40</v>
      </c>
      <c r="S24" s="93"/>
      <c r="T24" s="47"/>
      <c r="U24" s="82">
        <f>U4+20</f>
        <v>20</v>
      </c>
      <c r="X24" s="87" t="s">
        <v>40</v>
      </c>
      <c r="Y24" s="93"/>
      <c r="Z24" s="47"/>
      <c r="AA24" s="82">
        <f>AA4+20</f>
        <v>20</v>
      </c>
      <c r="AB24" s="28"/>
      <c r="AC24" s="87" t="s">
        <v>40</v>
      </c>
      <c r="AD24" s="93"/>
      <c r="AE24" s="47"/>
      <c r="AF24" s="82">
        <f>AF4+20</f>
        <v>20</v>
      </c>
    </row>
    <row r="25" spans="2:32" ht="13.2" customHeight="1" x14ac:dyDescent="0.3">
      <c r="B25" s="87" t="s">
        <v>41</v>
      </c>
      <c r="C25" s="93"/>
      <c r="D25" s="48"/>
      <c r="E25" s="82">
        <f>E4+50</f>
        <v>50</v>
      </c>
      <c r="F25" s="28"/>
      <c r="G25" s="87" t="s">
        <v>41</v>
      </c>
      <c r="H25" s="93"/>
      <c r="I25" s="48"/>
      <c r="J25" s="82">
        <f>J4+50</f>
        <v>50</v>
      </c>
      <c r="M25" s="87" t="s">
        <v>41</v>
      </c>
      <c r="N25" s="93"/>
      <c r="O25" s="48"/>
      <c r="P25" s="82">
        <f>P4+50</f>
        <v>50</v>
      </c>
      <c r="Q25" s="28"/>
      <c r="R25" s="87" t="s">
        <v>41</v>
      </c>
      <c r="S25" s="93"/>
      <c r="T25" s="48"/>
      <c r="U25" s="82">
        <f>U4+50</f>
        <v>50</v>
      </c>
      <c r="X25" s="87" t="s">
        <v>41</v>
      </c>
      <c r="Y25" s="93"/>
      <c r="Z25" s="48"/>
      <c r="AA25" s="82">
        <f>AA4+50</f>
        <v>50</v>
      </c>
      <c r="AB25" s="28"/>
      <c r="AC25" s="87" t="s">
        <v>41</v>
      </c>
      <c r="AD25" s="93"/>
      <c r="AE25" s="48"/>
      <c r="AF25" s="82">
        <f>AF4+50</f>
        <v>50</v>
      </c>
    </row>
    <row r="26" spans="2:32" ht="4.95" customHeight="1" x14ac:dyDescent="0.3">
      <c r="B26" s="87"/>
      <c r="C26" s="27"/>
      <c r="D26" s="97"/>
      <c r="E26" s="29"/>
      <c r="F26" s="28"/>
      <c r="G26" s="87"/>
      <c r="H26" s="83"/>
      <c r="I26" s="97"/>
      <c r="J26" s="29"/>
      <c r="M26" s="87"/>
      <c r="N26" s="83"/>
      <c r="O26" s="97"/>
      <c r="P26" s="29"/>
      <c r="Q26" s="28"/>
      <c r="R26" s="87"/>
      <c r="S26" s="83"/>
      <c r="T26" s="97"/>
      <c r="U26" s="29"/>
      <c r="X26" s="87"/>
      <c r="Y26" s="83"/>
      <c r="Z26" s="97"/>
      <c r="AA26" s="29"/>
      <c r="AB26" s="28"/>
      <c r="AC26" s="87"/>
      <c r="AD26" s="83"/>
      <c r="AE26" s="97"/>
      <c r="AF26" s="29"/>
    </row>
    <row r="27" spans="2:32" ht="13.2" customHeight="1" x14ac:dyDescent="0.3">
      <c r="B27" s="87" t="s">
        <v>43</v>
      </c>
      <c r="C27" s="93"/>
      <c r="D27" s="47"/>
      <c r="E27" s="82">
        <f>E4+60</f>
        <v>60</v>
      </c>
      <c r="F27" s="28"/>
      <c r="G27" s="87" t="s">
        <v>43</v>
      </c>
      <c r="H27" s="93"/>
      <c r="I27" s="47"/>
      <c r="J27" s="82">
        <f>J4+60</f>
        <v>60</v>
      </c>
      <c r="M27" s="87" t="s">
        <v>43</v>
      </c>
      <c r="N27" s="93"/>
      <c r="O27" s="47"/>
      <c r="P27" s="82">
        <f>P4+60</f>
        <v>60</v>
      </c>
      <c r="Q27" s="28"/>
      <c r="R27" s="87" t="s">
        <v>43</v>
      </c>
      <c r="S27" s="93"/>
      <c r="T27" s="47"/>
      <c r="U27" s="82">
        <f>U4+60</f>
        <v>60</v>
      </c>
      <c r="X27" s="87" t="s">
        <v>43</v>
      </c>
      <c r="Y27" s="93"/>
      <c r="Z27" s="47"/>
      <c r="AA27" s="82">
        <f>AA4+60</f>
        <v>60</v>
      </c>
      <c r="AB27" s="28"/>
      <c r="AC27" s="87" t="s">
        <v>43</v>
      </c>
      <c r="AD27" s="93"/>
      <c r="AE27" s="47"/>
      <c r="AF27" s="82">
        <f>AF4+60</f>
        <v>60</v>
      </c>
    </row>
    <row r="28" spans="2:32" ht="13.2" customHeight="1" x14ac:dyDescent="0.3">
      <c r="B28" s="87" t="s">
        <v>42</v>
      </c>
      <c r="C28" s="93"/>
      <c r="D28" s="84"/>
      <c r="E28" s="88">
        <f>E4+45</f>
        <v>45</v>
      </c>
      <c r="F28" s="28"/>
      <c r="G28" s="87" t="s">
        <v>42</v>
      </c>
      <c r="H28" s="93"/>
      <c r="I28" s="84"/>
      <c r="J28" s="82">
        <f>J4+45</f>
        <v>45</v>
      </c>
      <c r="M28" s="87" t="s">
        <v>42</v>
      </c>
      <c r="N28" s="93"/>
      <c r="O28" s="84"/>
      <c r="P28" s="82">
        <f>P4+45</f>
        <v>45</v>
      </c>
      <c r="Q28" s="28"/>
      <c r="R28" s="87" t="s">
        <v>42</v>
      </c>
      <c r="S28" s="93"/>
      <c r="T28" s="84"/>
      <c r="U28" s="82">
        <f>U4+45</f>
        <v>45</v>
      </c>
      <c r="X28" s="87" t="s">
        <v>42</v>
      </c>
      <c r="Y28" s="93"/>
      <c r="Z28" s="84"/>
      <c r="AA28" s="82">
        <f>AA4+45</f>
        <v>45</v>
      </c>
      <c r="AB28" s="28"/>
      <c r="AC28" s="87" t="s">
        <v>42</v>
      </c>
      <c r="AD28" s="93"/>
      <c r="AE28" s="84"/>
      <c r="AF28" s="82">
        <f>AF4+45</f>
        <v>45</v>
      </c>
    </row>
    <row r="29" spans="2:32" ht="13.2" customHeight="1" x14ac:dyDescent="0.3">
      <c r="B29" s="87" t="s">
        <v>44</v>
      </c>
      <c r="C29" s="93"/>
      <c r="D29" s="48"/>
      <c r="E29" s="88">
        <f>E4+45</f>
        <v>45</v>
      </c>
      <c r="F29" s="28"/>
      <c r="G29" s="87" t="s">
        <v>44</v>
      </c>
      <c r="H29" s="93"/>
      <c r="I29" s="48"/>
      <c r="J29" s="82">
        <f>J4+45</f>
        <v>45</v>
      </c>
      <c r="M29" s="87" t="s">
        <v>44</v>
      </c>
      <c r="N29" s="93"/>
      <c r="O29" s="48"/>
      <c r="P29" s="82">
        <f>P4+45</f>
        <v>45</v>
      </c>
      <c r="Q29" s="28"/>
      <c r="R29" s="87" t="s">
        <v>44</v>
      </c>
      <c r="S29" s="93"/>
      <c r="T29" s="48"/>
      <c r="U29" s="82">
        <f>U4+45</f>
        <v>45</v>
      </c>
      <c r="X29" s="87" t="s">
        <v>44</v>
      </c>
      <c r="Y29" s="93"/>
      <c r="Z29" s="48"/>
      <c r="AA29" s="82">
        <f>AA4+45</f>
        <v>45</v>
      </c>
      <c r="AB29" s="28"/>
      <c r="AC29" s="87" t="s">
        <v>44</v>
      </c>
      <c r="AD29" s="93"/>
      <c r="AE29" s="48"/>
      <c r="AF29" s="82">
        <f>AF4+45</f>
        <v>45</v>
      </c>
    </row>
    <row r="30" spans="2:32" ht="4.95" customHeight="1" x14ac:dyDescent="0.3">
      <c r="B30" s="87"/>
      <c r="C30" s="27"/>
      <c r="D30" s="97"/>
      <c r="E30" s="85"/>
      <c r="F30" s="28"/>
      <c r="G30" s="87"/>
      <c r="H30" s="83"/>
      <c r="I30" s="97"/>
      <c r="J30" s="85"/>
      <c r="M30" s="87"/>
      <c r="N30" s="83"/>
      <c r="O30" s="97"/>
      <c r="P30" s="85"/>
      <c r="Q30" s="28"/>
      <c r="R30" s="87"/>
      <c r="S30" s="83"/>
      <c r="T30" s="97"/>
      <c r="U30" s="85"/>
      <c r="X30" s="87"/>
      <c r="Y30" s="83"/>
      <c r="Z30" s="97"/>
      <c r="AA30" s="85"/>
      <c r="AB30" s="28"/>
      <c r="AC30" s="87"/>
      <c r="AD30" s="83"/>
      <c r="AE30" s="97"/>
      <c r="AF30" s="85"/>
    </row>
    <row r="31" spans="2:32" ht="13.2" customHeight="1" x14ac:dyDescent="0.3">
      <c r="B31" s="87" t="s">
        <v>45</v>
      </c>
      <c r="C31" s="93"/>
      <c r="D31" s="47"/>
      <c r="E31" s="82">
        <f>E4+110</f>
        <v>110</v>
      </c>
      <c r="F31" s="28"/>
      <c r="G31" s="87" t="s">
        <v>45</v>
      </c>
      <c r="H31" s="93"/>
      <c r="I31" s="47"/>
      <c r="J31" s="82">
        <f>J4+110</f>
        <v>110</v>
      </c>
      <c r="M31" s="87" t="s">
        <v>45</v>
      </c>
      <c r="N31" s="93"/>
      <c r="O31" s="47"/>
      <c r="P31" s="82">
        <f>P4+110</f>
        <v>110</v>
      </c>
      <c r="Q31" s="28"/>
      <c r="R31" s="87" t="s">
        <v>45</v>
      </c>
      <c r="S31" s="93"/>
      <c r="T31" s="47"/>
      <c r="U31" s="82">
        <f>U4+110</f>
        <v>110</v>
      </c>
      <c r="X31" s="87" t="s">
        <v>45</v>
      </c>
      <c r="Y31" s="93"/>
      <c r="Z31" s="47"/>
      <c r="AA31" s="82">
        <f>AA4+110</f>
        <v>110</v>
      </c>
      <c r="AB31" s="28"/>
      <c r="AC31" s="87" t="s">
        <v>45</v>
      </c>
      <c r="AD31" s="93"/>
      <c r="AE31" s="47"/>
      <c r="AF31" s="82">
        <f>AF4+110</f>
        <v>110</v>
      </c>
    </row>
    <row r="32" spans="2:32" ht="13.2" customHeight="1" x14ac:dyDescent="0.3">
      <c r="B32" s="87" t="s">
        <v>15</v>
      </c>
      <c r="C32" s="93"/>
      <c r="D32" s="84"/>
      <c r="E32" s="82">
        <f>E4+50</f>
        <v>50</v>
      </c>
      <c r="F32" s="28"/>
      <c r="G32" s="87" t="s">
        <v>15</v>
      </c>
      <c r="H32" s="93"/>
      <c r="I32" s="84"/>
      <c r="J32" s="82">
        <f>J4+50</f>
        <v>50</v>
      </c>
      <c r="M32" s="87" t="s">
        <v>15</v>
      </c>
      <c r="N32" s="93"/>
      <c r="O32" s="84"/>
      <c r="P32" s="82">
        <f>P4+50</f>
        <v>50</v>
      </c>
      <c r="Q32" s="28"/>
      <c r="R32" s="87" t="s">
        <v>15</v>
      </c>
      <c r="S32" s="93"/>
      <c r="T32" s="84"/>
      <c r="U32" s="82">
        <f>U4+50</f>
        <v>50</v>
      </c>
      <c r="X32" s="87" t="s">
        <v>15</v>
      </c>
      <c r="Y32" s="93"/>
      <c r="Z32" s="84"/>
      <c r="AA32" s="82">
        <f>AA4+50</f>
        <v>50</v>
      </c>
      <c r="AB32" s="28"/>
      <c r="AC32" s="87" t="s">
        <v>15</v>
      </c>
      <c r="AD32" s="93"/>
      <c r="AE32" s="84"/>
      <c r="AF32" s="82">
        <f>AF4+50</f>
        <v>50</v>
      </c>
    </row>
    <row r="33" spans="1:33" ht="13.2" customHeight="1" x14ac:dyDescent="0.3">
      <c r="B33" s="87" t="s">
        <v>46</v>
      </c>
      <c r="C33" s="93"/>
      <c r="D33" s="48"/>
      <c r="E33" s="82">
        <f>E4+100</f>
        <v>100</v>
      </c>
      <c r="F33" s="28"/>
      <c r="G33" s="87" t="s">
        <v>46</v>
      </c>
      <c r="H33" s="93"/>
      <c r="I33" s="48"/>
      <c r="J33" s="82">
        <f>J4+100</f>
        <v>100</v>
      </c>
      <c r="M33" s="87" t="s">
        <v>46</v>
      </c>
      <c r="N33" s="93"/>
      <c r="O33" s="48"/>
      <c r="P33" s="82">
        <f>P4+100</f>
        <v>100</v>
      </c>
      <c r="Q33" s="28"/>
      <c r="R33" s="87" t="s">
        <v>46</v>
      </c>
      <c r="S33" s="93"/>
      <c r="T33" s="48"/>
      <c r="U33" s="82">
        <f>U4+100</f>
        <v>100</v>
      </c>
      <c r="X33" s="87" t="s">
        <v>46</v>
      </c>
      <c r="Y33" s="93"/>
      <c r="Z33" s="48"/>
      <c r="AA33" s="82">
        <f>AA4+100</f>
        <v>100</v>
      </c>
      <c r="AB33" s="28"/>
      <c r="AC33" s="87" t="s">
        <v>46</v>
      </c>
      <c r="AD33" s="93"/>
      <c r="AE33" s="48"/>
      <c r="AF33" s="82">
        <f>AF4+100</f>
        <v>100</v>
      </c>
    </row>
    <row r="34" spans="1:33" ht="13.2" customHeight="1" x14ac:dyDescent="0.3">
      <c r="B34" s="119" t="s">
        <v>16</v>
      </c>
      <c r="C34" s="120"/>
      <c r="D34" s="98"/>
      <c r="E34" s="14"/>
      <c r="G34" s="119" t="s">
        <v>16</v>
      </c>
      <c r="H34" s="120"/>
      <c r="I34" s="98"/>
      <c r="J34" s="14"/>
      <c r="M34" s="119" t="s">
        <v>16</v>
      </c>
      <c r="N34" s="120"/>
      <c r="O34" s="98"/>
      <c r="P34" s="14"/>
      <c r="R34" s="119" t="s">
        <v>16</v>
      </c>
      <c r="S34" s="120"/>
      <c r="T34" s="98"/>
      <c r="U34" s="14"/>
      <c r="X34" s="119" t="s">
        <v>16</v>
      </c>
      <c r="Y34" s="120"/>
      <c r="Z34" s="98"/>
      <c r="AA34" s="14"/>
      <c r="AC34" s="119" t="s">
        <v>16</v>
      </c>
      <c r="AD34" s="120"/>
      <c r="AE34" s="98"/>
      <c r="AF34" s="14"/>
    </row>
    <row r="35" spans="1:33" ht="13.2" customHeight="1" x14ac:dyDescent="0.3">
      <c r="B35" s="3" t="s">
        <v>17</v>
      </c>
      <c r="C35" s="93"/>
      <c r="D35" s="30"/>
      <c r="E35" s="14"/>
      <c r="G35" s="3" t="s">
        <v>17</v>
      </c>
      <c r="H35" s="93"/>
      <c r="I35" s="30"/>
      <c r="J35" s="14"/>
      <c r="M35" s="3" t="s">
        <v>17</v>
      </c>
      <c r="N35" s="93"/>
      <c r="O35" s="30"/>
      <c r="P35" s="14"/>
      <c r="R35" s="3" t="s">
        <v>17</v>
      </c>
      <c r="S35" s="93"/>
      <c r="T35" s="30"/>
      <c r="U35" s="14"/>
      <c r="X35" s="3" t="s">
        <v>17</v>
      </c>
      <c r="Y35" s="93"/>
      <c r="Z35" s="30"/>
      <c r="AA35" s="14"/>
      <c r="AC35" s="3" t="s">
        <v>17</v>
      </c>
      <c r="AD35" s="93"/>
      <c r="AE35" s="30"/>
      <c r="AF35" s="14"/>
    </row>
    <row r="36" spans="1:33" ht="13.2" customHeight="1" x14ac:dyDescent="0.3">
      <c r="B36" s="3" t="s">
        <v>18</v>
      </c>
      <c r="C36" s="93"/>
      <c r="D36" s="31"/>
      <c r="E36" s="29"/>
      <c r="G36" s="3" t="s">
        <v>18</v>
      </c>
      <c r="H36" s="93"/>
      <c r="I36" s="31"/>
      <c r="J36" s="29"/>
      <c r="M36" s="3" t="s">
        <v>18</v>
      </c>
      <c r="N36" s="93"/>
      <c r="O36" s="31"/>
      <c r="P36" s="29"/>
      <c r="R36" s="3" t="s">
        <v>18</v>
      </c>
      <c r="S36" s="93"/>
      <c r="T36" s="31"/>
      <c r="U36" s="29"/>
      <c r="X36" s="3" t="s">
        <v>18</v>
      </c>
      <c r="Y36" s="93"/>
      <c r="Z36" s="31"/>
      <c r="AA36" s="29"/>
      <c r="AC36" s="3" t="s">
        <v>18</v>
      </c>
      <c r="AD36" s="93"/>
      <c r="AE36" s="31"/>
      <c r="AF36" s="29"/>
    </row>
    <row r="37" spans="1:33" ht="13.2" customHeight="1" x14ac:dyDescent="0.3">
      <c r="B37" s="17" t="s">
        <v>25</v>
      </c>
      <c r="C37" s="18"/>
      <c r="D37" s="49">
        <f>E10*(D35+D36)</f>
        <v>0</v>
      </c>
      <c r="E37" s="29"/>
      <c r="G37" s="17" t="s">
        <v>25</v>
      </c>
      <c r="H37" s="18"/>
      <c r="I37" s="49">
        <f>J10*(I35+I36)</f>
        <v>0</v>
      </c>
      <c r="J37" s="29"/>
      <c r="M37" s="17" t="s">
        <v>25</v>
      </c>
      <c r="N37" s="18"/>
      <c r="O37" s="49">
        <f>P10*(O35+O36)</f>
        <v>0</v>
      </c>
      <c r="P37" s="29"/>
      <c r="R37" s="17" t="s">
        <v>25</v>
      </c>
      <c r="S37" s="18"/>
      <c r="T37" s="49">
        <f>U10*(T35+T36)</f>
        <v>0</v>
      </c>
      <c r="U37" s="29"/>
      <c r="X37" s="17" t="s">
        <v>25</v>
      </c>
      <c r="Y37" s="18"/>
      <c r="Z37" s="49">
        <f>AA10*(Z35+Z36)</f>
        <v>0</v>
      </c>
      <c r="AA37" s="29"/>
      <c r="AC37" s="17" t="s">
        <v>25</v>
      </c>
      <c r="AD37" s="18"/>
      <c r="AE37" s="49">
        <f>AF10*(AE35+AE36)</f>
        <v>0</v>
      </c>
      <c r="AF37" s="29"/>
    </row>
    <row r="38" spans="1:33" ht="13.2" customHeight="1" x14ac:dyDescent="0.3">
      <c r="B38" s="32" t="s">
        <v>19</v>
      </c>
      <c r="C38" s="33"/>
      <c r="D38" s="34">
        <f>D15-(SUM(D17:D36))+D37</f>
        <v>0</v>
      </c>
      <c r="E38" s="35"/>
      <c r="G38" s="32" t="s">
        <v>19</v>
      </c>
      <c r="H38" s="33"/>
      <c r="I38" s="34">
        <f>I15-(SUM(I17:I36))+I37</f>
        <v>0</v>
      </c>
      <c r="J38" s="35"/>
      <c r="M38" s="32" t="s">
        <v>19</v>
      </c>
      <c r="N38" s="33"/>
      <c r="O38" s="34">
        <f>O15-(SUM(O17:O36))+O37</f>
        <v>0</v>
      </c>
      <c r="P38" s="35"/>
      <c r="R38" s="32" t="s">
        <v>19</v>
      </c>
      <c r="S38" s="33"/>
      <c r="T38" s="34">
        <f>T15-(SUM(T17:T36))+T37</f>
        <v>0</v>
      </c>
      <c r="U38" s="35"/>
      <c r="X38" s="32" t="s">
        <v>19</v>
      </c>
      <c r="Y38" s="33"/>
      <c r="Z38" s="34">
        <f>Z15-(SUM(Z17:Z36))+Z37</f>
        <v>0</v>
      </c>
      <c r="AA38" s="35"/>
      <c r="AC38" s="32" t="s">
        <v>19</v>
      </c>
      <c r="AD38" s="33"/>
      <c r="AE38" s="34">
        <f>AE15-(SUM(AE17:AE36))+AE37</f>
        <v>0</v>
      </c>
      <c r="AF38" s="35"/>
    </row>
    <row r="39" spans="1:33" ht="13.2" customHeight="1" x14ac:dyDescent="0.3">
      <c r="B39" s="3" t="s">
        <v>20</v>
      </c>
      <c r="C39" s="33"/>
      <c r="D39" s="81"/>
      <c r="E39" s="14"/>
      <c r="G39" s="3" t="s">
        <v>20</v>
      </c>
      <c r="H39" s="33"/>
      <c r="I39" s="81"/>
      <c r="J39" s="14"/>
      <c r="M39" s="3" t="s">
        <v>20</v>
      </c>
      <c r="N39" s="33"/>
      <c r="O39" s="81"/>
      <c r="P39" s="14"/>
      <c r="R39" s="3" t="s">
        <v>20</v>
      </c>
      <c r="S39" s="33"/>
      <c r="T39" s="81"/>
      <c r="U39" s="14"/>
      <c r="X39" s="3" t="s">
        <v>20</v>
      </c>
      <c r="Y39" s="33"/>
      <c r="Z39" s="81"/>
      <c r="AA39" s="14"/>
      <c r="AC39" s="3" t="s">
        <v>20</v>
      </c>
      <c r="AD39" s="33"/>
      <c r="AE39" s="81"/>
      <c r="AF39" s="14"/>
    </row>
    <row r="40" spans="1:33" ht="13.2" customHeight="1" x14ac:dyDescent="0.3">
      <c r="B40" s="3" t="s">
        <v>21</v>
      </c>
      <c r="C40" s="93"/>
      <c r="D40" s="80"/>
      <c r="E40" s="36">
        <f>90+E4</f>
        <v>90</v>
      </c>
      <c r="G40" s="3" t="s">
        <v>21</v>
      </c>
      <c r="H40" s="93"/>
      <c r="I40" s="80"/>
      <c r="J40" s="36">
        <f>90+J4</f>
        <v>90</v>
      </c>
      <c r="M40" s="3" t="s">
        <v>21</v>
      </c>
      <c r="N40" s="93"/>
      <c r="O40" s="80"/>
      <c r="P40" s="36">
        <f>P4+90</f>
        <v>90</v>
      </c>
      <c r="R40" s="3" t="s">
        <v>21</v>
      </c>
      <c r="S40" s="93"/>
      <c r="T40" s="80"/>
      <c r="U40" s="36">
        <f>90+U4</f>
        <v>90</v>
      </c>
      <c r="X40" s="3" t="s">
        <v>21</v>
      </c>
      <c r="Y40" s="93"/>
      <c r="Z40" s="80"/>
      <c r="AA40" s="36">
        <f>90+AA4</f>
        <v>90</v>
      </c>
      <c r="AC40" s="3" t="s">
        <v>21</v>
      </c>
      <c r="AD40" s="93"/>
      <c r="AE40" s="80"/>
      <c r="AF40" s="36">
        <f>90+AF4</f>
        <v>90</v>
      </c>
    </row>
    <row r="41" spans="1:33" ht="13.2" customHeight="1" x14ac:dyDescent="0.3">
      <c r="B41" s="3" t="s">
        <v>22</v>
      </c>
      <c r="C41" s="93"/>
      <c r="D41" s="80"/>
      <c r="E41" s="36">
        <f>90+E4</f>
        <v>90</v>
      </c>
      <c r="F41" s="28"/>
      <c r="G41" s="3" t="s">
        <v>22</v>
      </c>
      <c r="H41" s="93"/>
      <c r="I41" s="80"/>
      <c r="J41" s="36">
        <f>90+J4</f>
        <v>90</v>
      </c>
      <c r="M41" s="3" t="s">
        <v>22</v>
      </c>
      <c r="N41" s="93"/>
      <c r="O41" s="38"/>
      <c r="P41" s="36">
        <f>P4+90</f>
        <v>90</v>
      </c>
      <c r="Q41" s="28"/>
      <c r="R41" s="37" t="s">
        <v>22</v>
      </c>
      <c r="S41" s="94"/>
      <c r="T41" s="38"/>
      <c r="U41" s="36">
        <f>90+U4</f>
        <v>90</v>
      </c>
      <c r="X41" s="37" t="s">
        <v>22</v>
      </c>
      <c r="Y41" s="95"/>
      <c r="Z41" s="38"/>
      <c r="AA41" s="36">
        <f>90+AA4</f>
        <v>90</v>
      </c>
      <c r="AB41" s="28"/>
      <c r="AC41" s="37" t="s">
        <v>22</v>
      </c>
      <c r="AD41" s="94"/>
      <c r="AE41" s="38"/>
      <c r="AF41" s="36">
        <f>90+AF4</f>
        <v>90</v>
      </c>
    </row>
    <row r="42" spans="1:33" ht="15" customHeight="1" thickBot="1" x14ac:dyDescent="0.35">
      <c r="B42" s="135" t="s">
        <v>23</v>
      </c>
      <c r="C42" s="136"/>
      <c r="D42" s="136"/>
      <c r="E42" s="39">
        <f>D38-D39-D40-D41</f>
        <v>0</v>
      </c>
      <c r="G42" s="137" t="s">
        <v>23</v>
      </c>
      <c r="H42" s="138"/>
      <c r="I42" s="138"/>
      <c r="J42" s="40">
        <f>I38-I39-I41-I40</f>
        <v>0</v>
      </c>
      <c r="M42" s="139" t="s">
        <v>23</v>
      </c>
      <c r="N42" s="140"/>
      <c r="O42" s="140"/>
      <c r="P42" s="60">
        <f>O38-O39-O40-O41</f>
        <v>0</v>
      </c>
      <c r="R42" s="141" t="s">
        <v>23</v>
      </c>
      <c r="S42" s="142"/>
      <c r="T42" s="142"/>
      <c r="U42" s="61">
        <f>T38-T39-T41-T40</f>
        <v>0</v>
      </c>
      <c r="X42" s="143" t="s">
        <v>23</v>
      </c>
      <c r="Y42" s="144"/>
      <c r="Z42" s="144"/>
      <c r="AA42" s="72">
        <f>Z38-Z39-Z41-Z40</f>
        <v>0</v>
      </c>
      <c r="AC42" s="145" t="s">
        <v>23</v>
      </c>
      <c r="AD42" s="146"/>
      <c r="AE42" s="146"/>
      <c r="AF42" s="73">
        <f>AE38-AE39-AE41-AE40</f>
        <v>0</v>
      </c>
    </row>
    <row r="43" spans="1:33" ht="15" customHeight="1" thickBot="1" x14ac:dyDescent="0.35">
      <c r="B43" s="132" t="s">
        <v>24</v>
      </c>
      <c r="C43" s="133"/>
      <c r="D43" s="134"/>
      <c r="E43" s="86">
        <f>E42</f>
        <v>0</v>
      </c>
      <c r="G43" s="104" t="s">
        <v>24</v>
      </c>
      <c r="H43" s="105"/>
      <c r="I43" s="106"/>
      <c r="J43" s="42">
        <f>E43+J42</f>
        <v>0</v>
      </c>
      <c r="M43" s="101" t="s">
        <v>24</v>
      </c>
      <c r="N43" s="102"/>
      <c r="O43" s="103"/>
      <c r="P43" s="41">
        <f>P42+J86</f>
        <v>0</v>
      </c>
      <c r="R43" s="104" t="s">
        <v>24</v>
      </c>
      <c r="S43" s="105"/>
      <c r="T43" s="106"/>
      <c r="U43" s="42">
        <f>P43+U42</f>
        <v>0</v>
      </c>
      <c r="X43" s="101" t="s">
        <v>24</v>
      </c>
      <c r="Y43" s="102"/>
      <c r="Z43" s="103"/>
      <c r="AA43" s="41">
        <f>AA42+U86</f>
        <v>0</v>
      </c>
      <c r="AC43" s="104" t="s">
        <v>24</v>
      </c>
      <c r="AD43" s="105"/>
      <c r="AE43" s="106"/>
      <c r="AF43" s="42">
        <f>AA43+AF42</f>
        <v>0</v>
      </c>
    </row>
    <row r="44" spans="1:33" s="46" customFormat="1" ht="7.95" customHeight="1" thickBot="1" x14ac:dyDescent="0.35">
      <c r="A44" s="2"/>
      <c r="B44" s="43"/>
      <c r="C44" s="44"/>
      <c r="D44" s="44"/>
      <c r="E44" s="45"/>
      <c r="F44" s="2"/>
      <c r="G44" s="43"/>
      <c r="H44" s="44"/>
      <c r="I44" s="44"/>
      <c r="J44" s="45"/>
      <c r="K44" s="2"/>
      <c r="L44" s="2"/>
      <c r="M44" s="43"/>
      <c r="N44" s="44"/>
      <c r="O44" s="44"/>
      <c r="P44" s="45"/>
      <c r="Q44" s="2"/>
      <c r="R44" s="43"/>
      <c r="S44" s="44"/>
      <c r="T44" s="44"/>
      <c r="U44" s="45"/>
      <c r="V44" s="2"/>
      <c r="W44" s="2"/>
      <c r="X44" s="43"/>
      <c r="Y44" s="44"/>
      <c r="Z44" s="44"/>
      <c r="AA44" s="45"/>
      <c r="AB44" s="2"/>
      <c r="AC44" s="43"/>
      <c r="AD44" s="44"/>
      <c r="AE44" s="44"/>
      <c r="AF44" s="45"/>
      <c r="AG44" s="2"/>
    </row>
    <row r="45" spans="1:33" ht="19.95" customHeight="1" thickBot="1" x14ac:dyDescent="0.35">
      <c r="B45" s="123" t="s">
        <v>28</v>
      </c>
      <c r="C45" s="124"/>
      <c r="D45" s="124"/>
      <c r="E45" s="125"/>
      <c r="G45" s="123" t="s">
        <v>29</v>
      </c>
      <c r="H45" s="124"/>
      <c r="I45" s="124"/>
      <c r="J45" s="125"/>
      <c r="M45" s="126" t="s">
        <v>32</v>
      </c>
      <c r="N45" s="127"/>
      <c r="O45" s="127"/>
      <c r="P45" s="128"/>
      <c r="R45" s="126" t="s">
        <v>33</v>
      </c>
      <c r="S45" s="127"/>
      <c r="T45" s="127"/>
      <c r="U45" s="128"/>
      <c r="X45" s="129" t="s">
        <v>36</v>
      </c>
      <c r="Y45" s="130"/>
      <c r="Z45" s="130"/>
      <c r="AA45" s="131"/>
      <c r="AC45" s="129" t="s">
        <v>37</v>
      </c>
      <c r="AD45" s="130"/>
      <c r="AE45" s="130"/>
      <c r="AF45" s="131"/>
    </row>
    <row r="46" spans="1:33" ht="13.2" customHeight="1" x14ac:dyDescent="0.3">
      <c r="B46" s="3" t="s">
        <v>0</v>
      </c>
      <c r="C46" s="4"/>
      <c r="D46" s="5"/>
      <c r="E46" s="6" t="s">
        <v>1</v>
      </c>
      <c r="G46" s="3" t="s">
        <v>0</v>
      </c>
      <c r="H46" s="4"/>
      <c r="I46" s="5"/>
      <c r="J46" s="6" t="s">
        <v>1</v>
      </c>
      <c r="M46" s="3" t="s">
        <v>0</v>
      </c>
      <c r="N46" s="4"/>
      <c r="O46" s="5"/>
      <c r="P46" s="6" t="s">
        <v>1</v>
      </c>
      <c r="R46" s="3" t="s">
        <v>0</v>
      </c>
      <c r="S46" s="4"/>
      <c r="T46" s="5"/>
      <c r="U46" s="6" t="s">
        <v>1</v>
      </c>
      <c r="X46" s="3" t="s">
        <v>0</v>
      </c>
      <c r="Y46" s="4"/>
      <c r="Z46" s="5"/>
      <c r="AA46" s="6" t="s">
        <v>1</v>
      </c>
      <c r="AC46" s="3" t="s">
        <v>0</v>
      </c>
      <c r="AD46" s="4"/>
      <c r="AE46" s="5"/>
      <c r="AF46" s="6" t="s">
        <v>1</v>
      </c>
    </row>
    <row r="47" spans="1:33" ht="13.2" customHeight="1" x14ac:dyDescent="0.3">
      <c r="B47" s="3" t="s">
        <v>2</v>
      </c>
      <c r="C47" s="7" t="e">
        <f>D48/C46</f>
        <v>#DIV/0!</v>
      </c>
      <c r="D47" s="5"/>
      <c r="E47" s="8"/>
      <c r="G47" s="3" t="s">
        <v>2</v>
      </c>
      <c r="H47" s="7" t="e">
        <f>I48/H46</f>
        <v>#DIV/0!</v>
      </c>
      <c r="I47" s="5"/>
      <c r="J47" s="8"/>
      <c r="M47" s="3" t="s">
        <v>2</v>
      </c>
      <c r="N47" s="7" t="e">
        <f>O48/N46</f>
        <v>#DIV/0!</v>
      </c>
      <c r="O47" s="5"/>
      <c r="P47" s="8"/>
      <c r="R47" s="3" t="s">
        <v>2</v>
      </c>
      <c r="S47" s="7" t="e">
        <f>T48/S46</f>
        <v>#DIV/0!</v>
      </c>
      <c r="T47" s="5"/>
      <c r="U47" s="8"/>
      <c r="X47" s="3" t="s">
        <v>2</v>
      </c>
      <c r="Y47" s="7" t="e">
        <f>Z48/Y46</f>
        <v>#DIV/0!</v>
      </c>
      <c r="Z47" s="5"/>
      <c r="AA47" s="8"/>
      <c r="AC47" s="3" t="s">
        <v>2</v>
      </c>
      <c r="AD47" s="7" t="e">
        <f>AE48/AD46</f>
        <v>#DIV/0!</v>
      </c>
      <c r="AE47" s="5"/>
      <c r="AF47" s="8"/>
    </row>
    <row r="48" spans="1:33" ht="13.2" customHeight="1" x14ac:dyDescent="0.3">
      <c r="B48" s="119" t="s">
        <v>3</v>
      </c>
      <c r="C48" s="122"/>
      <c r="D48" s="9"/>
      <c r="E48" s="10" t="e">
        <f>D48/D48</f>
        <v>#DIV/0!</v>
      </c>
      <c r="G48" s="119" t="s">
        <v>3</v>
      </c>
      <c r="H48" s="122"/>
      <c r="I48" s="9"/>
      <c r="J48" s="10" t="e">
        <f>I48/I48</f>
        <v>#DIV/0!</v>
      </c>
      <c r="M48" s="119" t="s">
        <v>3</v>
      </c>
      <c r="N48" s="122"/>
      <c r="O48" s="9"/>
      <c r="P48" s="10" t="e">
        <f>O48/O48</f>
        <v>#DIV/0!</v>
      </c>
      <c r="R48" s="119" t="s">
        <v>3</v>
      </c>
      <c r="S48" s="122"/>
      <c r="T48" s="9"/>
      <c r="U48" s="10" t="e">
        <f>T48/T48</f>
        <v>#DIV/0!</v>
      </c>
      <c r="X48" s="119" t="s">
        <v>3</v>
      </c>
      <c r="Y48" s="122"/>
      <c r="Z48" s="9"/>
      <c r="AA48" s="10" t="e">
        <f>Z48/Z48</f>
        <v>#DIV/0!</v>
      </c>
      <c r="AC48" s="119" t="s">
        <v>3</v>
      </c>
      <c r="AD48" s="122"/>
      <c r="AE48" s="9"/>
      <c r="AF48" s="10" t="e">
        <f>AE48/AE48</f>
        <v>#DIV/0!</v>
      </c>
    </row>
    <row r="49" spans="2:32" ht="13.2" customHeight="1" x14ac:dyDescent="0.3">
      <c r="B49" s="119" t="s">
        <v>4</v>
      </c>
      <c r="C49" s="122"/>
      <c r="D49" s="9"/>
      <c r="E49" s="11" t="e">
        <f>D49/D48</f>
        <v>#DIV/0!</v>
      </c>
      <c r="G49" s="119" t="s">
        <v>4</v>
      </c>
      <c r="H49" s="122"/>
      <c r="I49" s="9"/>
      <c r="J49" s="11" t="e">
        <f>I49/I48</f>
        <v>#DIV/0!</v>
      </c>
      <c r="M49" s="119" t="s">
        <v>4</v>
      </c>
      <c r="N49" s="122"/>
      <c r="O49" s="9"/>
      <c r="P49" s="11" t="e">
        <f>O49/O48</f>
        <v>#DIV/0!</v>
      </c>
      <c r="R49" s="119" t="s">
        <v>4</v>
      </c>
      <c r="S49" s="122"/>
      <c r="T49" s="9"/>
      <c r="U49" s="11" t="e">
        <f>T49/T48</f>
        <v>#DIV/0!</v>
      </c>
      <c r="X49" s="119" t="s">
        <v>4</v>
      </c>
      <c r="Y49" s="122"/>
      <c r="Z49" s="9"/>
      <c r="AA49" s="11" t="e">
        <f>Z49/Z48</f>
        <v>#DIV/0!</v>
      </c>
      <c r="AC49" s="119" t="s">
        <v>4</v>
      </c>
      <c r="AD49" s="122"/>
      <c r="AE49" s="9"/>
      <c r="AF49" s="11" t="e">
        <f>AE49/AE48</f>
        <v>#DIV/0!</v>
      </c>
    </row>
    <row r="50" spans="2:32" ht="13.2" customHeight="1" x14ac:dyDescent="0.3">
      <c r="B50" s="12" t="s">
        <v>5</v>
      </c>
      <c r="C50" s="5"/>
      <c r="D50" s="13">
        <f>+(D70+D74)/0.845</f>
        <v>0</v>
      </c>
      <c r="E50" s="14"/>
      <c r="G50" s="12" t="s">
        <v>5</v>
      </c>
      <c r="H50" s="5"/>
      <c r="I50" s="13">
        <f>+(I70+I74)/0.845</f>
        <v>0</v>
      </c>
      <c r="J50" s="14"/>
      <c r="M50" s="12" t="s">
        <v>5</v>
      </c>
      <c r="N50" s="5"/>
      <c r="O50" s="13">
        <f>+(O70+O74)/0.845</f>
        <v>0</v>
      </c>
      <c r="P50" s="14"/>
      <c r="R50" s="12" t="s">
        <v>5</v>
      </c>
      <c r="S50" s="5"/>
      <c r="T50" s="13">
        <f>+(T70+T74)/0.845</f>
        <v>0</v>
      </c>
      <c r="U50" s="14"/>
      <c r="X50" s="12" t="s">
        <v>5</v>
      </c>
      <c r="Y50" s="5"/>
      <c r="Z50" s="13">
        <f>+(Z70+Z74)/0.845</f>
        <v>0</v>
      </c>
      <c r="AA50" s="14"/>
      <c r="AC50" s="12" t="s">
        <v>5</v>
      </c>
      <c r="AD50" s="5"/>
      <c r="AE50" s="13">
        <f>+(AE70+AE74)/0.845</f>
        <v>0</v>
      </c>
      <c r="AF50" s="14"/>
    </row>
    <row r="51" spans="2:32" ht="13.2" customHeight="1" x14ac:dyDescent="0.3">
      <c r="B51" s="12" t="s">
        <v>6</v>
      </c>
      <c r="C51" s="5"/>
      <c r="D51" s="13">
        <f>+(D67+D68+D71+D75)/0.83</f>
        <v>0</v>
      </c>
      <c r="E51" s="14"/>
      <c r="G51" s="12" t="s">
        <v>6</v>
      </c>
      <c r="H51" s="5"/>
      <c r="I51" s="13">
        <f>+(I67+I68+I71+I75)/0.83</f>
        <v>0</v>
      </c>
      <c r="J51" s="14"/>
      <c r="M51" s="12" t="s">
        <v>6</v>
      </c>
      <c r="N51" s="5"/>
      <c r="O51" s="13">
        <f>+(O67+O68+O71+O75)/0.83</f>
        <v>0</v>
      </c>
      <c r="P51" s="14"/>
      <c r="R51" s="12" t="s">
        <v>6</v>
      </c>
      <c r="S51" s="5"/>
      <c r="T51" s="13">
        <f>+(T67+T68+T71+T75)/0.83</f>
        <v>0</v>
      </c>
      <c r="U51" s="14"/>
      <c r="X51" s="12" t="s">
        <v>6</v>
      </c>
      <c r="Y51" s="5"/>
      <c r="Z51" s="13">
        <f>+(Z67+Z68+Z71+Z75)/0.83</f>
        <v>0</v>
      </c>
      <c r="AA51" s="14"/>
      <c r="AC51" s="12" t="s">
        <v>6</v>
      </c>
      <c r="AD51" s="5"/>
      <c r="AE51" s="13">
        <f>+(AE67+AE68+AE71+AE75)/0.83</f>
        <v>0</v>
      </c>
      <c r="AF51" s="14"/>
    </row>
    <row r="52" spans="2:32" ht="13.2" customHeight="1" x14ac:dyDescent="0.3">
      <c r="B52" s="12" t="s">
        <v>7</v>
      </c>
      <c r="C52" s="5"/>
      <c r="D52" s="13">
        <f>+D48-D50-D51</f>
        <v>0</v>
      </c>
      <c r="E52" s="14"/>
      <c r="G52" s="12" t="s">
        <v>7</v>
      </c>
      <c r="H52" s="5"/>
      <c r="I52" s="13">
        <f>+I48-I50-I51</f>
        <v>0</v>
      </c>
      <c r="J52" s="14"/>
      <c r="M52" s="12" t="s">
        <v>7</v>
      </c>
      <c r="N52" s="5"/>
      <c r="O52" s="13">
        <f>+O48-O50-O51</f>
        <v>0</v>
      </c>
      <c r="P52" s="14"/>
      <c r="R52" s="12" t="s">
        <v>7</v>
      </c>
      <c r="S52" s="5"/>
      <c r="T52" s="13">
        <f>+T48-T50-T51</f>
        <v>0</v>
      </c>
      <c r="U52" s="14"/>
      <c r="X52" s="12" t="s">
        <v>7</v>
      </c>
      <c r="Y52" s="5"/>
      <c r="Z52" s="13">
        <f>+Z48-Z50-Z51</f>
        <v>0</v>
      </c>
      <c r="AA52" s="14"/>
      <c r="AC52" s="12" t="s">
        <v>7</v>
      </c>
      <c r="AD52" s="5"/>
      <c r="AE52" s="13">
        <f>+AE48-AE50-AE51</f>
        <v>0</v>
      </c>
      <c r="AF52" s="14"/>
    </row>
    <row r="53" spans="2:32" ht="13.2" customHeight="1" x14ac:dyDescent="0.3">
      <c r="B53" s="119" t="s">
        <v>8</v>
      </c>
      <c r="C53" s="120"/>
      <c r="D53" s="13">
        <f>+D52*E53</f>
        <v>0</v>
      </c>
      <c r="E53" s="15"/>
      <c r="G53" s="119" t="s">
        <v>8</v>
      </c>
      <c r="H53" s="120"/>
      <c r="I53" s="13">
        <f>+I52*J53</f>
        <v>0</v>
      </c>
      <c r="J53" s="15"/>
      <c r="M53" s="119" t="s">
        <v>8</v>
      </c>
      <c r="N53" s="120"/>
      <c r="O53" s="13">
        <f>+O52*P53</f>
        <v>0</v>
      </c>
      <c r="P53" s="15"/>
      <c r="R53" s="119" t="s">
        <v>8</v>
      </c>
      <c r="S53" s="120"/>
      <c r="T53" s="13">
        <f>+T52*U53</f>
        <v>0</v>
      </c>
      <c r="U53" s="15"/>
      <c r="X53" s="119" t="s">
        <v>8</v>
      </c>
      <c r="Y53" s="120"/>
      <c r="Z53" s="13">
        <f>+Z52*AA53</f>
        <v>0</v>
      </c>
      <c r="AA53" s="15"/>
      <c r="AC53" s="119" t="s">
        <v>8</v>
      </c>
      <c r="AD53" s="120"/>
      <c r="AE53" s="13">
        <f>+AE52*AF53</f>
        <v>0</v>
      </c>
      <c r="AF53" s="15"/>
    </row>
    <row r="54" spans="2:32" ht="13.2" customHeight="1" x14ac:dyDescent="0.3">
      <c r="B54" s="119" t="s">
        <v>9</v>
      </c>
      <c r="C54" s="120"/>
      <c r="D54" s="13">
        <f>+D50*0.155</f>
        <v>0</v>
      </c>
      <c r="E54" s="16" t="e">
        <f>+D54/D50</f>
        <v>#DIV/0!</v>
      </c>
      <c r="G54" s="119" t="s">
        <v>9</v>
      </c>
      <c r="H54" s="120"/>
      <c r="I54" s="13">
        <f>+I50*0.155</f>
        <v>0</v>
      </c>
      <c r="J54" s="16" t="e">
        <f>+I54/I50</f>
        <v>#DIV/0!</v>
      </c>
      <c r="M54" s="119" t="s">
        <v>9</v>
      </c>
      <c r="N54" s="120"/>
      <c r="O54" s="13">
        <f>+O50*0.155</f>
        <v>0</v>
      </c>
      <c r="P54" s="16" t="e">
        <f>+O54/O50</f>
        <v>#DIV/0!</v>
      </c>
      <c r="R54" s="119" t="s">
        <v>9</v>
      </c>
      <c r="S54" s="120"/>
      <c r="T54" s="13">
        <f>+T50*0.155</f>
        <v>0</v>
      </c>
      <c r="U54" s="16" t="e">
        <f>+T54/T50</f>
        <v>#DIV/0!</v>
      </c>
      <c r="X54" s="119" t="s">
        <v>9</v>
      </c>
      <c r="Y54" s="120"/>
      <c r="Z54" s="13">
        <f>+Z50*0.155</f>
        <v>0</v>
      </c>
      <c r="AA54" s="16" t="e">
        <f>+Z54/Z50</f>
        <v>#DIV/0!</v>
      </c>
      <c r="AC54" s="119" t="s">
        <v>9</v>
      </c>
      <c r="AD54" s="120"/>
      <c r="AE54" s="13">
        <f>+AE50*0.155</f>
        <v>0</v>
      </c>
      <c r="AF54" s="16" t="e">
        <f>+AE54/AE50</f>
        <v>#DIV/0!</v>
      </c>
    </row>
    <row r="55" spans="2:32" ht="13.2" customHeight="1" x14ac:dyDescent="0.3">
      <c r="B55" s="119" t="s">
        <v>10</v>
      </c>
      <c r="C55" s="120"/>
      <c r="D55" s="13">
        <f>+D51*0.15</f>
        <v>0</v>
      </c>
      <c r="E55" s="16" t="e">
        <f>+D55/D51</f>
        <v>#DIV/0!</v>
      </c>
      <c r="G55" s="119" t="s">
        <v>10</v>
      </c>
      <c r="H55" s="120"/>
      <c r="I55" s="13">
        <f>+I51*0.15</f>
        <v>0</v>
      </c>
      <c r="J55" s="16" t="e">
        <f>+I55/I51</f>
        <v>#DIV/0!</v>
      </c>
      <c r="M55" s="119" t="s">
        <v>10</v>
      </c>
      <c r="N55" s="120"/>
      <c r="O55" s="13">
        <f>+O51*0.15</f>
        <v>0</v>
      </c>
      <c r="P55" s="16" t="e">
        <f>+O55/O51</f>
        <v>#DIV/0!</v>
      </c>
      <c r="R55" s="119" t="s">
        <v>10</v>
      </c>
      <c r="S55" s="120"/>
      <c r="T55" s="13">
        <f>+T51*0.15</f>
        <v>0</v>
      </c>
      <c r="U55" s="16" t="e">
        <f>+T55/T51</f>
        <v>#DIV/0!</v>
      </c>
      <c r="X55" s="119" t="s">
        <v>10</v>
      </c>
      <c r="Y55" s="120"/>
      <c r="Z55" s="13">
        <f>+Z51*0.15</f>
        <v>0</v>
      </c>
      <c r="AA55" s="16" t="e">
        <f>+Z55/Z51</f>
        <v>#DIV/0!</v>
      </c>
      <c r="AC55" s="119" t="s">
        <v>10</v>
      </c>
      <c r="AD55" s="120"/>
      <c r="AE55" s="13">
        <f>+AE51*0.15</f>
        <v>0</v>
      </c>
      <c r="AF55" s="16" t="e">
        <f>+AE55/AE51</f>
        <v>#DIV/0!</v>
      </c>
    </row>
    <row r="56" spans="2:32" ht="13.2" customHeight="1" x14ac:dyDescent="0.3">
      <c r="B56" s="17" t="s">
        <v>11</v>
      </c>
      <c r="C56" s="18"/>
      <c r="D56" s="13">
        <f>SUM(D53:D55)</f>
        <v>0</v>
      </c>
      <c r="E56" s="16" t="e">
        <f>+D56/D48</f>
        <v>#DIV/0!</v>
      </c>
      <c r="G56" s="17" t="s">
        <v>11</v>
      </c>
      <c r="H56" s="18"/>
      <c r="I56" s="13">
        <f>SUM(I53:I55)</f>
        <v>0</v>
      </c>
      <c r="J56" s="16" t="e">
        <f>+I56/I48</f>
        <v>#DIV/0!</v>
      </c>
      <c r="M56" s="17" t="s">
        <v>11</v>
      </c>
      <c r="N56" s="18"/>
      <c r="O56" s="13">
        <f>SUM(O53:O55)</f>
        <v>0</v>
      </c>
      <c r="P56" s="16" t="e">
        <f>+O56/O48</f>
        <v>#DIV/0!</v>
      </c>
      <c r="R56" s="17" t="s">
        <v>11</v>
      </c>
      <c r="S56" s="18"/>
      <c r="T56" s="13">
        <f>SUM(T53:T55)</f>
        <v>0</v>
      </c>
      <c r="U56" s="16" t="e">
        <f>+T56/T48</f>
        <v>#DIV/0!</v>
      </c>
      <c r="X56" s="17" t="s">
        <v>11</v>
      </c>
      <c r="Y56" s="18"/>
      <c r="Z56" s="13">
        <f>SUM(Z53:Z55)</f>
        <v>0</v>
      </c>
      <c r="AA56" s="16" t="e">
        <f>+Z56/Z48</f>
        <v>#DIV/0!</v>
      </c>
      <c r="AC56" s="17" t="s">
        <v>11</v>
      </c>
      <c r="AD56" s="18"/>
      <c r="AE56" s="13">
        <f>SUM(AE53:AE55)</f>
        <v>0</v>
      </c>
      <c r="AF56" s="16" t="e">
        <f>+AE56/AE48</f>
        <v>#DIV/0!</v>
      </c>
    </row>
    <row r="57" spans="2:32" ht="13.2" customHeight="1" x14ac:dyDescent="0.3">
      <c r="B57" s="17" t="s">
        <v>12</v>
      </c>
      <c r="C57" s="18"/>
      <c r="D57" s="13">
        <f>+D48-D49</f>
        <v>0</v>
      </c>
      <c r="E57" s="11" t="e">
        <f>+D57/D48</f>
        <v>#DIV/0!</v>
      </c>
      <c r="G57" s="17" t="s">
        <v>12</v>
      </c>
      <c r="H57" s="18"/>
      <c r="I57" s="13">
        <f>+I48-I49</f>
        <v>0</v>
      </c>
      <c r="J57" s="11" t="e">
        <f>+I57/I48</f>
        <v>#DIV/0!</v>
      </c>
      <c r="M57" s="17" t="s">
        <v>12</v>
      </c>
      <c r="N57" s="18"/>
      <c r="O57" s="13">
        <f>+O48-O49</f>
        <v>0</v>
      </c>
      <c r="P57" s="11" t="e">
        <f>+O57/O48</f>
        <v>#DIV/0!</v>
      </c>
      <c r="R57" s="17" t="s">
        <v>12</v>
      </c>
      <c r="S57" s="18"/>
      <c r="T57" s="13">
        <f>+T48-T49</f>
        <v>0</v>
      </c>
      <c r="U57" s="11" t="e">
        <f>+T57/T48</f>
        <v>#DIV/0!</v>
      </c>
      <c r="X57" s="17" t="s">
        <v>12</v>
      </c>
      <c r="Y57" s="18"/>
      <c r="Z57" s="13">
        <f>+Z48-Z49</f>
        <v>0</v>
      </c>
      <c r="AA57" s="11" t="e">
        <f>+Z57/Z48</f>
        <v>#DIV/0!</v>
      </c>
      <c r="AC57" s="17" t="s">
        <v>12</v>
      </c>
      <c r="AD57" s="18"/>
      <c r="AE57" s="13">
        <f>+AE48-AE49</f>
        <v>0</v>
      </c>
      <c r="AF57" s="11" t="e">
        <f>+AE57/AE48</f>
        <v>#DIV/0!</v>
      </c>
    </row>
    <row r="58" spans="2:32" ht="13.2" customHeight="1" x14ac:dyDescent="0.3">
      <c r="B58" s="50" t="s">
        <v>13</v>
      </c>
      <c r="C58" s="51"/>
      <c r="D58" s="52">
        <f>+D49-D56</f>
        <v>0</v>
      </c>
      <c r="E58" s="53"/>
      <c r="G58" s="50" t="s">
        <v>13</v>
      </c>
      <c r="H58" s="51"/>
      <c r="I58" s="52">
        <f>+I49-I56</f>
        <v>0</v>
      </c>
      <c r="J58" s="53"/>
      <c r="M58" s="62" t="s">
        <v>13</v>
      </c>
      <c r="N58" s="63"/>
      <c r="O58" s="64">
        <f>+O49-O56</f>
        <v>0</v>
      </c>
      <c r="P58" s="65"/>
      <c r="R58" s="62" t="s">
        <v>13</v>
      </c>
      <c r="S58" s="63"/>
      <c r="T58" s="64">
        <f>+T49-T56</f>
        <v>0</v>
      </c>
      <c r="U58" s="65"/>
      <c r="X58" s="74" t="s">
        <v>13</v>
      </c>
      <c r="Y58" s="75"/>
      <c r="Z58" s="76">
        <f>+Z49-Z56</f>
        <v>0</v>
      </c>
      <c r="AA58" s="77"/>
      <c r="AC58" s="74" t="s">
        <v>13</v>
      </c>
      <c r="AD58" s="75"/>
      <c r="AE58" s="76">
        <f>+AE49-AE56</f>
        <v>0</v>
      </c>
      <c r="AF58" s="77"/>
    </row>
    <row r="59" spans="2:32" ht="4.95" customHeight="1" x14ac:dyDescent="0.3">
      <c r="B59" s="23"/>
      <c r="C59" s="24"/>
      <c r="D59" s="25"/>
      <c r="E59" s="26"/>
      <c r="G59" s="23"/>
      <c r="H59" s="24"/>
      <c r="I59" s="25"/>
      <c r="J59" s="26"/>
      <c r="M59" s="23"/>
      <c r="N59" s="24"/>
      <c r="O59" s="25"/>
      <c r="P59" s="26"/>
      <c r="R59" s="23"/>
      <c r="S59" s="24"/>
      <c r="T59" s="25"/>
      <c r="U59" s="26"/>
      <c r="X59" s="23"/>
      <c r="Y59" s="24"/>
      <c r="Z59" s="25"/>
      <c r="AA59" s="26"/>
      <c r="AC59" s="23"/>
      <c r="AD59" s="24"/>
      <c r="AE59" s="25"/>
      <c r="AF59" s="26"/>
    </row>
    <row r="60" spans="2:32" ht="13.2" customHeight="1" x14ac:dyDescent="0.3">
      <c r="B60" s="87" t="s">
        <v>14</v>
      </c>
      <c r="C60" s="93"/>
      <c r="D60" s="81"/>
      <c r="E60" s="121">
        <f>8+E47</f>
        <v>8</v>
      </c>
      <c r="F60" s="28"/>
      <c r="G60" s="87" t="s">
        <v>14</v>
      </c>
      <c r="H60" s="93"/>
      <c r="I60" s="90"/>
      <c r="J60" s="121">
        <f>8+J47</f>
        <v>8</v>
      </c>
      <c r="M60" s="87" t="s">
        <v>14</v>
      </c>
      <c r="N60" s="93"/>
      <c r="O60" s="81"/>
      <c r="P60" s="121">
        <f>8+P47</f>
        <v>8</v>
      </c>
      <c r="Q60" s="28"/>
      <c r="R60" s="87" t="s">
        <v>14</v>
      </c>
      <c r="S60" s="93"/>
      <c r="T60" s="81"/>
      <c r="U60" s="121">
        <f>8+U47</f>
        <v>8</v>
      </c>
      <c r="X60" s="87" t="s">
        <v>14</v>
      </c>
      <c r="Y60" s="93"/>
      <c r="Z60" s="81"/>
      <c r="AA60" s="121">
        <f>8+AA47</f>
        <v>8</v>
      </c>
      <c r="AB60" s="28"/>
      <c r="AC60" s="87" t="s">
        <v>14</v>
      </c>
      <c r="AD60" s="93"/>
      <c r="AE60" s="81"/>
      <c r="AF60" s="121">
        <f>8+AF47</f>
        <v>8</v>
      </c>
    </row>
    <row r="61" spans="2:32" ht="13.2" customHeight="1" x14ac:dyDescent="0.3">
      <c r="B61" s="87" t="s">
        <v>38</v>
      </c>
      <c r="C61" s="93"/>
      <c r="D61" s="89"/>
      <c r="E61" s="121"/>
      <c r="F61" s="28"/>
      <c r="G61" s="87" t="s">
        <v>38</v>
      </c>
      <c r="H61" s="93"/>
      <c r="I61" s="91"/>
      <c r="J61" s="121"/>
      <c r="M61" s="87" t="s">
        <v>38</v>
      </c>
      <c r="N61" s="93"/>
      <c r="O61" s="89"/>
      <c r="P61" s="121"/>
      <c r="Q61" s="28"/>
      <c r="R61" s="87" t="s">
        <v>38</v>
      </c>
      <c r="S61" s="93"/>
      <c r="T61" s="89"/>
      <c r="U61" s="121"/>
      <c r="X61" s="87" t="s">
        <v>38</v>
      </c>
      <c r="Y61" s="93"/>
      <c r="Z61" s="89"/>
      <c r="AA61" s="121"/>
      <c r="AB61" s="28"/>
      <c r="AC61" s="87" t="s">
        <v>38</v>
      </c>
      <c r="AD61" s="93"/>
      <c r="AE61" s="89"/>
      <c r="AF61" s="121"/>
    </row>
    <row r="62" spans="2:32" ht="13.2" customHeight="1" x14ac:dyDescent="0.3">
      <c r="B62" s="87" t="s">
        <v>39</v>
      </c>
      <c r="C62" s="93"/>
      <c r="D62" s="156"/>
      <c r="E62" s="121"/>
      <c r="F62" s="28"/>
      <c r="G62" s="87" t="s">
        <v>39</v>
      </c>
      <c r="H62" s="93"/>
      <c r="I62" s="91"/>
      <c r="J62" s="121"/>
      <c r="M62" s="87" t="s">
        <v>39</v>
      </c>
      <c r="N62" s="93"/>
      <c r="O62" s="156"/>
      <c r="P62" s="121"/>
      <c r="Q62" s="28"/>
      <c r="R62" s="87" t="s">
        <v>39</v>
      </c>
      <c r="S62" s="93"/>
      <c r="T62" s="156"/>
      <c r="U62" s="121"/>
      <c r="X62" s="87" t="s">
        <v>39</v>
      </c>
      <c r="Y62" s="93"/>
      <c r="Z62" s="156"/>
      <c r="AA62" s="121"/>
      <c r="AB62" s="28"/>
      <c r="AC62" s="87" t="s">
        <v>39</v>
      </c>
      <c r="AD62" s="93"/>
      <c r="AE62" s="156"/>
      <c r="AF62" s="121"/>
    </row>
    <row r="63" spans="2:32" ht="13.2" customHeight="1" x14ac:dyDescent="0.3">
      <c r="B63" s="99" t="s">
        <v>59</v>
      </c>
      <c r="C63" s="93"/>
      <c r="D63" s="156"/>
      <c r="E63" s="121"/>
      <c r="F63" s="28"/>
      <c r="G63" s="99" t="s">
        <v>59</v>
      </c>
      <c r="H63" s="93"/>
      <c r="I63" s="91"/>
      <c r="J63" s="121"/>
      <c r="M63" s="99" t="s">
        <v>59</v>
      </c>
      <c r="N63" s="93"/>
      <c r="O63" s="156"/>
      <c r="P63" s="121"/>
      <c r="Q63" s="28"/>
      <c r="R63" s="99" t="s">
        <v>59</v>
      </c>
      <c r="S63" s="93"/>
      <c r="T63" s="156"/>
      <c r="U63" s="121"/>
      <c r="X63" s="99" t="s">
        <v>59</v>
      </c>
      <c r="Y63" s="93"/>
      <c r="Z63" s="156"/>
      <c r="AA63" s="121"/>
      <c r="AB63" s="28"/>
      <c r="AC63" s="99" t="s">
        <v>59</v>
      </c>
      <c r="AD63" s="93"/>
      <c r="AE63" s="156"/>
      <c r="AF63" s="121"/>
    </row>
    <row r="64" spans="2:32" ht="13.2" customHeight="1" x14ac:dyDescent="0.3">
      <c r="B64" s="99" t="s">
        <v>60</v>
      </c>
      <c r="C64" s="93"/>
      <c r="D64" s="156"/>
      <c r="E64" s="121"/>
      <c r="F64" s="28"/>
      <c r="G64" s="99" t="s">
        <v>60</v>
      </c>
      <c r="H64" s="93"/>
      <c r="I64" s="91"/>
      <c r="J64" s="121"/>
      <c r="M64" s="99" t="s">
        <v>60</v>
      </c>
      <c r="N64" s="93"/>
      <c r="O64" s="156"/>
      <c r="P64" s="121"/>
      <c r="Q64" s="28"/>
      <c r="R64" s="99" t="s">
        <v>60</v>
      </c>
      <c r="S64" s="93"/>
      <c r="T64" s="156"/>
      <c r="U64" s="121"/>
      <c r="X64" s="99" t="s">
        <v>60</v>
      </c>
      <c r="Y64" s="93"/>
      <c r="Z64" s="156"/>
      <c r="AA64" s="121"/>
      <c r="AB64" s="28"/>
      <c r="AC64" s="99" t="s">
        <v>60</v>
      </c>
      <c r="AD64" s="93"/>
      <c r="AE64" s="156"/>
      <c r="AF64" s="121"/>
    </row>
    <row r="65" spans="2:32" ht="13.2" customHeight="1" x14ac:dyDescent="0.3">
      <c r="B65" s="99" t="s">
        <v>61</v>
      </c>
      <c r="C65" s="93"/>
      <c r="D65" s="96"/>
      <c r="E65" s="121"/>
      <c r="F65" s="28"/>
      <c r="G65" s="99" t="s">
        <v>61</v>
      </c>
      <c r="H65" s="93"/>
      <c r="I65" s="92"/>
      <c r="J65" s="121"/>
      <c r="M65" s="99" t="s">
        <v>61</v>
      </c>
      <c r="N65" s="93"/>
      <c r="O65" s="96"/>
      <c r="P65" s="121"/>
      <c r="Q65" s="28"/>
      <c r="R65" s="99" t="s">
        <v>61</v>
      </c>
      <c r="S65" s="93"/>
      <c r="T65" s="96"/>
      <c r="U65" s="121"/>
      <c r="X65" s="99" t="s">
        <v>61</v>
      </c>
      <c r="Y65" s="93"/>
      <c r="Z65" s="96"/>
      <c r="AA65" s="121"/>
      <c r="AB65" s="28"/>
      <c r="AC65" s="99" t="s">
        <v>61</v>
      </c>
      <c r="AD65" s="93"/>
      <c r="AE65" s="96"/>
      <c r="AF65" s="121"/>
    </row>
    <row r="66" spans="2:32" ht="4.95" customHeight="1" x14ac:dyDescent="0.3">
      <c r="B66" s="87"/>
      <c r="C66" s="27"/>
      <c r="D66" s="97"/>
      <c r="E66" s="29"/>
      <c r="F66" s="28"/>
      <c r="G66" s="87"/>
      <c r="H66" s="27"/>
      <c r="I66" s="97"/>
      <c r="J66" s="29"/>
      <c r="M66" s="87"/>
      <c r="N66" s="27"/>
      <c r="O66" s="97"/>
      <c r="P66" s="29"/>
      <c r="Q66" s="28"/>
      <c r="R66" s="87"/>
      <c r="S66" s="27"/>
      <c r="T66" s="97"/>
      <c r="U66" s="29"/>
      <c r="X66" s="87"/>
      <c r="Y66" s="27"/>
      <c r="Z66" s="97"/>
      <c r="AA66" s="29"/>
      <c r="AB66" s="28"/>
      <c r="AC66" s="87"/>
      <c r="AD66" s="27"/>
      <c r="AE66" s="97"/>
      <c r="AF66" s="29"/>
    </row>
    <row r="67" spans="2:32" ht="13.2" customHeight="1" x14ac:dyDescent="0.3">
      <c r="B67" s="87" t="s">
        <v>40</v>
      </c>
      <c r="C67" s="93"/>
      <c r="D67" s="47"/>
      <c r="E67" s="82">
        <f>E47+20</f>
        <v>20</v>
      </c>
      <c r="F67" s="28"/>
      <c r="G67" s="87" t="s">
        <v>40</v>
      </c>
      <c r="H67" s="93"/>
      <c r="I67" s="47"/>
      <c r="J67" s="82">
        <f>J47+20</f>
        <v>20</v>
      </c>
      <c r="M67" s="87" t="s">
        <v>40</v>
      </c>
      <c r="N67" s="93"/>
      <c r="O67" s="47"/>
      <c r="P67" s="82">
        <f>20+P47</f>
        <v>20</v>
      </c>
      <c r="Q67" s="28"/>
      <c r="R67" s="87" t="s">
        <v>40</v>
      </c>
      <c r="S67" s="93"/>
      <c r="T67" s="47"/>
      <c r="U67" s="82">
        <f>20+U47</f>
        <v>20</v>
      </c>
      <c r="X67" s="87" t="s">
        <v>40</v>
      </c>
      <c r="Y67" s="93"/>
      <c r="Z67" s="47"/>
      <c r="AA67" s="82">
        <f>20+AA47</f>
        <v>20</v>
      </c>
      <c r="AB67" s="28"/>
      <c r="AC67" s="87" t="s">
        <v>40</v>
      </c>
      <c r="AD67" s="93"/>
      <c r="AE67" s="47"/>
      <c r="AF67" s="82">
        <f>20+AF47</f>
        <v>20</v>
      </c>
    </row>
    <row r="68" spans="2:32" ht="13.2" customHeight="1" x14ac:dyDescent="0.3">
      <c r="B68" s="87" t="s">
        <v>41</v>
      </c>
      <c r="C68" s="93"/>
      <c r="D68" s="48"/>
      <c r="E68" s="82">
        <f>E47+50</f>
        <v>50</v>
      </c>
      <c r="F68" s="28"/>
      <c r="G68" s="87" t="s">
        <v>41</v>
      </c>
      <c r="H68" s="93"/>
      <c r="I68" s="48"/>
      <c r="J68" s="82">
        <f>J47+50</f>
        <v>50</v>
      </c>
      <c r="M68" s="87" t="s">
        <v>41</v>
      </c>
      <c r="N68" s="93"/>
      <c r="O68" s="48"/>
      <c r="P68" s="82">
        <f>P47+50</f>
        <v>50</v>
      </c>
      <c r="Q68" s="28"/>
      <c r="R68" s="87" t="s">
        <v>41</v>
      </c>
      <c r="S68" s="93"/>
      <c r="T68" s="48"/>
      <c r="U68" s="82">
        <f>U47+50</f>
        <v>50</v>
      </c>
      <c r="X68" s="87" t="s">
        <v>41</v>
      </c>
      <c r="Y68" s="93"/>
      <c r="Z68" s="48"/>
      <c r="AA68" s="82">
        <f>AA47+50</f>
        <v>50</v>
      </c>
      <c r="AB68" s="28"/>
      <c r="AC68" s="87" t="s">
        <v>41</v>
      </c>
      <c r="AD68" s="93"/>
      <c r="AE68" s="48"/>
      <c r="AF68" s="82">
        <f>AF47+50</f>
        <v>50</v>
      </c>
    </row>
    <row r="69" spans="2:32" ht="4.95" customHeight="1" x14ac:dyDescent="0.3">
      <c r="B69" s="87"/>
      <c r="C69" s="83"/>
      <c r="D69" s="97"/>
      <c r="E69" s="29"/>
      <c r="F69" s="28"/>
      <c r="G69" s="87"/>
      <c r="H69" s="83"/>
      <c r="I69" s="97"/>
      <c r="J69" s="29"/>
      <c r="M69" s="87"/>
      <c r="N69" s="83"/>
      <c r="O69" s="97"/>
      <c r="P69" s="29"/>
      <c r="Q69" s="28"/>
      <c r="R69" s="87"/>
      <c r="S69" s="83"/>
      <c r="T69" s="97"/>
      <c r="U69" s="29"/>
      <c r="X69" s="87"/>
      <c r="Y69" s="83"/>
      <c r="Z69" s="97"/>
      <c r="AA69" s="29"/>
      <c r="AB69" s="28"/>
      <c r="AC69" s="87"/>
      <c r="AD69" s="83"/>
      <c r="AE69" s="97"/>
      <c r="AF69" s="29"/>
    </row>
    <row r="70" spans="2:32" ht="13.2" customHeight="1" x14ac:dyDescent="0.3">
      <c r="B70" s="87" t="s">
        <v>43</v>
      </c>
      <c r="C70" s="93"/>
      <c r="D70" s="47"/>
      <c r="E70" s="82">
        <f>E47+60</f>
        <v>60</v>
      </c>
      <c r="F70" s="28"/>
      <c r="G70" s="87" t="s">
        <v>43</v>
      </c>
      <c r="H70" s="93"/>
      <c r="I70" s="47"/>
      <c r="J70" s="82">
        <f>J47+60</f>
        <v>60</v>
      </c>
      <c r="M70" s="87" t="s">
        <v>43</v>
      </c>
      <c r="N70" s="93"/>
      <c r="O70" s="47"/>
      <c r="P70" s="82">
        <f>P47+60</f>
        <v>60</v>
      </c>
      <c r="Q70" s="28"/>
      <c r="R70" s="87" t="s">
        <v>43</v>
      </c>
      <c r="S70" s="93"/>
      <c r="T70" s="47"/>
      <c r="U70" s="82">
        <f>60+U47</f>
        <v>60</v>
      </c>
      <c r="X70" s="87" t="s">
        <v>43</v>
      </c>
      <c r="Y70" s="93"/>
      <c r="Z70" s="47"/>
      <c r="AA70" s="82">
        <f>60+AA47</f>
        <v>60</v>
      </c>
      <c r="AB70" s="28"/>
      <c r="AC70" s="87" t="s">
        <v>43</v>
      </c>
      <c r="AD70" s="93"/>
      <c r="AE70" s="47"/>
      <c r="AF70" s="82">
        <f>60+AF47</f>
        <v>60</v>
      </c>
    </row>
    <row r="71" spans="2:32" ht="13.2" customHeight="1" x14ac:dyDescent="0.3">
      <c r="B71" s="87" t="s">
        <v>42</v>
      </c>
      <c r="C71" s="93"/>
      <c r="D71" s="84"/>
      <c r="E71" s="82">
        <f>E47+45</f>
        <v>45</v>
      </c>
      <c r="F71" s="28"/>
      <c r="G71" s="87" t="s">
        <v>42</v>
      </c>
      <c r="H71" s="93"/>
      <c r="I71" s="84"/>
      <c r="J71" s="82">
        <f>J47+45</f>
        <v>45</v>
      </c>
      <c r="M71" s="87" t="s">
        <v>42</v>
      </c>
      <c r="N71" s="93"/>
      <c r="O71" s="84"/>
      <c r="P71" s="82">
        <f>P47+45</f>
        <v>45</v>
      </c>
      <c r="Q71" s="28"/>
      <c r="R71" s="87" t="s">
        <v>42</v>
      </c>
      <c r="S71" s="93"/>
      <c r="T71" s="84"/>
      <c r="U71" s="82">
        <f>U47+45</f>
        <v>45</v>
      </c>
      <c r="X71" s="87" t="s">
        <v>42</v>
      </c>
      <c r="Y71" s="93"/>
      <c r="Z71" s="84"/>
      <c r="AA71" s="82">
        <f>AA47+45</f>
        <v>45</v>
      </c>
      <c r="AB71" s="28"/>
      <c r="AC71" s="87" t="s">
        <v>42</v>
      </c>
      <c r="AD71" s="93"/>
      <c r="AE71" s="84"/>
      <c r="AF71" s="82">
        <f>AF47+45</f>
        <v>45</v>
      </c>
    </row>
    <row r="72" spans="2:32" ht="13.2" customHeight="1" x14ac:dyDescent="0.3">
      <c r="B72" s="87" t="s">
        <v>44</v>
      </c>
      <c r="C72" s="93"/>
      <c r="D72" s="48"/>
      <c r="E72" s="82">
        <f>E47+45</f>
        <v>45</v>
      </c>
      <c r="F72" s="28"/>
      <c r="G72" s="87" t="s">
        <v>44</v>
      </c>
      <c r="H72" s="93"/>
      <c r="I72" s="48"/>
      <c r="J72" s="82">
        <f>J47+45</f>
        <v>45</v>
      </c>
      <c r="M72" s="87" t="s">
        <v>44</v>
      </c>
      <c r="N72" s="93"/>
      <c r="O72" s="48"/>
      <c r="P72" s="82">
        <f>P47+45</f>
        <v>45</v>
      </c>
      <c r="Q72" s="28"/>
      <c r="R72" s="87" t="s">
        <v>44</v>
      </c>
      <c r="S72" s="93"/>
      <c r="T72" s="48"/>
      <c r="U72" s="82">
        <f>U47+45</f>
        <v>45</v>
      </c>
      <c r="X72" s="87" t="s">
        <v>44</v>
      </c>
      <c r="Y72" s="93"/>
      <c r="Z72" s="48"/>
      <c r="AA72" s="82">
        <f>AA47+45</f>
        <v>45</v>
      </c>
      <c r="AB72" s="28"/>
      <c r="AC72" s="87" t="s">
        <v>44</v>
      </c>
      <c r="AD72" s="93"/>
      <c r="AE72" s="48"/>
      <c r="AF72" s="82">
        <f>AF47+45</f>
        <v>45</v>
      </c>
    </row>
    <row r="73" spans="2:32" ht="4.95" customHeight="1" x14ac:dyDescent="0.3">
      <c r="B73" s="87"/>
      <c r="C73" s="83"/>
      <c r="D73" s="97"/>
      <c r="E73" s="85"/>
      <c r="F73" s="28"/>
      <c r="G73" s="87"/>
      <c r="H73" s="83"/>
      <c r="I73" s="97"/>
      <c r="J73" s="85"/>
      <c r="M73" s="87"/>
      <c r="N73" s="83"/>
      <c r="O73" s="97"/>
      <c r="P73" s="85"/>
      <c r="Q73" s="28"/>
      <c r="R73" s="87"/>
      <c r="S73" s="83"/>
      <c r="T73" s="97"/>
      <c r="U73" s="85"/>
      <c r="X73" s="87"/>
      <c r="Y73" s="83"/>
      <c r="Z73" s="97"/>
      <c r="AA73" s="85"/>
      <c r="AB73" s="28"/>
      <c r="AC73" s="87"/>
      <c r="AD73" s="83"/>
      <c r="AE73" s="97"/>
      <c r="AF73" s="85"/>
    </row>
    <row r="74" spans="2:32" ht="13.2" customHeight="1" x14ac:dyDescent="0.3">
      <c r="B74" s="87" t="s">
        <v>45</v>
      </c>
      <c r="C74" s="93"/>
      <c r="D74" s="47"/>
      <c r="E74" s="82">
        <f>E47+110</f>
        <v>110</v>
      </c>
      <c r="F74" s="28"/>
      <c r="G74" s="87" t="s">
        <v>45</v>
      </c>
      <c r="H74" s="93"/>
      <c r="I74" s="47"/>
      <c r="J74" s="82">
        <f>J47+110</f>
        <v>110</v>
      </c>
      <c r="M74" s="87" t="s">
        <v>45</v>
      </c>
      <c r="N74" s="93"/>
      <c r="O74" s="47"/>
      <c r="P74" s="82">
        <f>P47+110</f>
        <v>110</v>
      </c>
      <c r="Q74" s="28"/>
      <c r="R74" s="87" t="s">
        <v>45</v>
      </c>
      <c r="S74" s="93"/>
      <c r="T74" s="47"/>
      <c r="U74" s="82">
        <f>U47+110</f>
        <v>110</v>
      </c>
      <c r="X74" s="87" t="s">
        <v>45</v>
      </c>
      <c r="Y74" s="93"/>
      <c r="Z74" s="47"/>
      <c r="AA74" s="82">
        <f>AA47+110</f>
        <v>110</v>
      </c>
      <c r="AB74" s="28"/>
      <c r="AC74" s="87" t="s">
        <v>45</v>
      </c>
      <c r="AD74" s="93"/>
      <c r="AE74" s="47"/>
      <c r="AF74" s="82">
        <f>AF47+110</f>
        <v>110</v>
      </c>
    </row>
    <row r="75" spans="2:32" ht="13.2" customHeight="1" x14ac:dyDescent="0.3">
      <c r="B75" s="87" t="s">
        <v>15</v>
      </c>
      <c r="C75" s="93"/>
      <c r="D75" s="84"/>
      <c r="E75" s="82">
        <f>E47+50</f>
        <v>50</v>
      </c>
      <c r="F75" s="28"/>
      <c r="G75" s="87" t="s">
        <v>15</v>
      </c>
      <c r="H75" s="93"/>
      <c r="I75" s="84"/>
      <c r="J75" s="82">
        <f>J47+50</f>
        <v>50</v>
      </c>
      <c r="M75" s="87" t="s">
        <v>15</v>
      </c>
      <c r="N75" s="93"/>
      <c r="O75" s="84"/>
      <c r="P75" s="82">
        <f>P47+50</f>
        <v>50</v>
      </c>
      <c r="Q75" s="28"/>
      <c r="R75" s="87" t="s">
        <v>15</v>
      </c>
      <c r="S75" s="93"/>
      <c r="T75" s="84"/>
      <c r="U75" s="82">
        <f>U47+50</f>
        <v>50</v>
      </c>
      <c r="X75" s="87" t="s">
        <v>15</v>
      </c>
      <c r="Y75" s="93"/>
      <c r="Z75" s="84"/>
      <c r="AA75" s="82">
        <f>AA47+50</f>
        <v>50</v>
      </c>
      <c r="AB75" s="28"/>
      <c r="AC75" s="87" t="s">
        <v>15</v>
      </c>
      <c r="AD75" s="93"/>
      <c r="AE75" s="84"/>
      <c r="AF75" s="82">
        <f>AF47+50</f>
        <v>50</v>
      </c>
    </row>
    <row r="76" spans="2:32" ht="13.2" customHeight="1" x14ac:dyDescent="0.3">
      <c r="B76" s="87" t="s">
        <v>46</v>
      </c>
      <c r="C76" s="93"/>
      <c r="D76" s="48"/>
      <c r="E76" s="82">
        <f>E47+100</f>
        <v>100</v>
      </c>
      <c r="F76" s="28"/>
      <c r="G76" s="87" t="s">
        <v>46</v>
      </c>
      <c r="H76" s="93"/>
      <c r="I76" s="48"/>
      <c r="J76" s="82">
        <f>J47+100</f>
        <v>100</v>
      </c>
      <c r="M76" s="87" t="s">
        <v>46</v>
      </c>
      <c r="N76" s="93"/>
      <c r="O76" s="48"/>
      <c r="P76" s="82">
        <f>P47+100</f>
        <v>100</v>
      </c>
      <c r="Q76" s="28"/>
      <c r="R76" s="87" t="s">
        <v>46</v>
      </c>
      <c r="S76" s="93"/>
      <c r="T76" s="48"/>
      <c r="U76" s="82">
        <f>U47+100</f>
        <v>100</v>
      </c>
      <c r="X76" s="87" t="s">
        <v>46</v>
      </c>
      <c r="Y76" s="93"/>
      <c r="Z76" s="48"/>
      <c r="AA76" s="82">
        <f>AA47+100</f>
        <v>100</v>
      </c>
      <c r="AB76" s="28"/>
      <c r="AC76" s="87" t="s">
        <v>46</v>
      </c>
      <c r="AD76" s="93"/>
      <c r="AE76" s="48"/>
      <c r="AF76" s="82">
        <f>AF47+100</f>
        <v>100</v>
      </c>
    </row>
    <row r="77" spans="2:32" ht="13.2" customHeight="1" x14ac:dyDescent="0.3">
      <c r="B77" s="119" t="s">
        <v>16</v>
      </c>
      <c r="C77" s="120"/>
      <c r="D77" s="98"/>
      <c r="E77" s="14"/>
      <c r="G77" s="119" t="s">
        <v>16</v>
      </c>
      <c r="H77" s="120"/>
      <c r="I77" s="98"/>
      <c r="J77" s="14"/>
      <c r="M77" s="119" t="s">
        <v>16</v>
      </c>
      <c r="N77" s="120"/>
      <c r="O77" s="98"/>
      <c r="P77" s="14"/>
      <c r="R77" s="119" t="s">
        <v>16</v>
      </c>
      <c r="S77" s="120"/>
      <c r="T77" s="98"/>
      <c r="U77" s="14"/>
      <c r="X77" s="119" t="s">
        <v>16</v>
      </c>
      <c r="Y77" s="120"/>
      <c r="Z77" s="98"/>
      <c r="AA77" s="14"/>
      <c r="AC77" s="119" t="s">
        <v>16</v>
      </c>
      <c r="AD77" s="120"/>
      <c r="AE77" s="98"/>
      <c r="AF77" s="14"/>
    </row>
    <row r="78" spans="2:32" ht="13.2" customHeight="1" x14ac:dyDescent="0.3">
      <c r="B78" s="3" t="s">
        <v>17</v>
      </c>
      <c r="C78" s="93"/>
      <c r="D78" s="30"/>
      <c r="E78" s="14"/>
      <c r="G78" s="3" t="s">
        <v>17</v>
      </c>
      <c r="H78" s="93"/>
      <c r="I78" s="30"/>
      <c r="J78" s="14"/>
      <c r="M78" s="3" t="s">
        <v>17</v>
      </c>
      <c r="N78" s="93"/>
      <c r="O78" s="30"/>
      <c r="P78" s="14"/>
      <c r="R78" s="3" t="s">
        <v>17</v>
      </c>
      <c r="S78" s="93"/>
      <c r="T78" s="30"/>
      <c r="U78" s="14"/>
      <c r="X78" s="3" t="s">
        <v>17</v>
      </c>
      <c r="Y78" s="93"/>
      <c r="Z78" s="30"/>
      <c r="AA78" s="14"/>
      <c r="AC78" s="3" t="s">
        <v>17</v>
      </c>
      <c r="AD78" s="93"/>
      <c r="AE78" s="30"/>
      <c r="AF78" s="14"/>
    </row>
    <row r="79" spans="2:32" ht="13.2" customHeight="1" x14ac:dyDescent="0.3">
      <c r="B79" s="3" t="s">
        <v>18</v>
      </c>
      <c r="C79" s="93"/>
      <c r="D79" s="31"/>
      <c r="E79" s="29"/>
      <c r="G79" s="3" t="s">
        <v>18</v>
      </c>
      <c r="H79" s="93"/>
      <c r="I79" s="31"/>
      <c r="J79" s="29"/>
      <c r="M79" s="3" t="s">
        <v>18</v>
      </c>
      <c r="N79" s="93"/>
      <c r="O79" s="31"/>
      <c r="P79" s="29"/>
      <c r="R79" s="3" t="s">
        <v>18</v>
      </c>
      <c r="S79" s="93"/>
      <c r="T79" s="31"/>
      <c r="U79" s="29"/>
      <c r="X79" s="3" t="s">
        <v>18</v>
      </c>
      <c r="Y79" s="93"/>
      <c r="Z79" s="31"/>
      <c r="AA79" s="29"/>
      <c r="AC79" s="3" t="s">
        <v>18</v>
      </c>
      <c r="AD79" s="93"/>
      <c r="AE79" s="31"/>
      <c r="AF79" s="29"/>
    </row>
    <row r="80" spans="2:32" ht="13.2" customHeight="1" x14ac:dyDescent="0.3">
      <c r="B80" s="17" t="s">
        <v>25</v>
      </c>
      <c r="C80" s="33"/>
      <c r="D80" s="49">
        <f>E53*(D78+D79)</f>
        <v>0</v>
      </c>
      <c r="E80" s="29"/>
      <c r="G80" s="17" t="s">
        <v>25</v>
      </c>
      <c r="H80" s="33"/>
      <c r="I80" s="49">
        <f>J53*(I78+I79)</f>
        <v>0</v>
      </c>
      <c r="J80" s="29"/>
      <c r="M80" s="17" t="s">
        <v>25</v>
      </c>
      <c r="N80" s="33"/>
      <c r="O80" s="49">
        <f>P53*(O78+O79)</f>
        <v>0</v>
      </c>
      <c r="P80" s="29"/>
      <c r="R80" s="17" t="s">
        <v>25</v>
      </c>
      <c r="S80" s="33"/>
      <c r="T80" s="49">
        <f>U53*(T78+T79)</f>
        <v>0</v>
      </c>
      <c r="U80" s="29"/>
      <c r="X80" s="17" t="s">
        <v>25</v>
      </c>
      <c r="Y80" s="33"/>
      <c r="Z80" s="49">
        <f>AA53*(Z78+Z79)</f>
        <v>0</v>
      </c>
      <c r="AA80" s="29"/>
      <c r="AC80" s="17" t="s">
        <v>25</v>
      </c>
      <c r="AD80" s="33"/>
      <c r="AE80" s="49">
        <f>AF53*(AE78+AE79)</f>
        <v>0</v>
      </c>
      <c r="AF80" s="29"/>
    </row>
    <row r="81" spans="2:32" ht="13.2" customHeight="1" x14ac:dyDescent="0.3">
      <c r="B81" s="32" t="s">
        <v>19</v>
      </c>
      <c r="C81" s="33"/>
      <c r="D81" s="34">
        <f>D58-(SUM(D60:D79))+D80</f>
        <v>0</v>
      </c>
      <c r="E81" s="35"/>
      <c r="G81" s="32" t="s">
        <v>19</v>
      </c>
      <c r="H81" s="33"/>
      <c r="I81" s="34">
        <f>I58-(SUM(I60:I79))+I80</f>
        <v>0</v>
      </c>
      <c r="J81" s="35"/>
      <c r="M81" s="32" t="s">
        <v>19</v>
      </c>
      <c r="N81" s="33"/>
      <c r="O81" s="34">
        <f>O58-(SUM(O60:O79))+O80</f>
        <v>0</v>
      </c>
      <c r="P81" s="35"/>
      <c r="R81" s="32" t="s">
        <v>19</v>
      </c>
      <c r="S81" s="33"/>
      <c r="T81" s="34">
        <f>T58-(SUM(T60:T79))+T80</f>
        <v>0</v>
      </c>
      <c r="U81" s="35"/>
      <c r="X81" s="32" t="s">
        <v>19</v>
      </c>
      <c r="Y81" s="33"/>
      <c r="Z81" s="34">
        <f>Z58-(SUM(Z60:Z79))+Z80</f>
        <v>0</v>
      </c>
      <c r="AA81" s="35"/>
      <c r="AC81" s="32" t="s">
        <v>19</v>
      </c>
      <c r="AD81" s="33"/>
      <c r="AE81" s="34">
        <f>AE58-(SUM(AE60:AE79))+AE80</f>
        <v>0</v>
      </c>
      <c r="AF81" s="35"/>
    </row>
    <row r="82" spans="2:32" ht="13.2" customHeight="1" x14ac:dyDescent="0.3">
      <c r="B82" s="3" t="s">
        <v>20</v>
      </c>
      <c r="C82" s="33"/>
      <c r="D82" s="81"/>
      <c r="E82" s="14"/>
      <c r="G82" s="3" t="s">
        <v>20</v>
      </c>
      <c r="H82" s="33"/>
      <c r="I82" s="81"/>
      <c r="J82" s="14"/>
      <c r="M82" s="3" t="s">
        <v>20</v>
      </c>
      <c r="N82" s="33"/>
      <c r="O82" s="81"/>
      <c r="P82" s="14"/>
      <c r="R82" s="3" t="s">
        <v>20</v>
      </c>
      <c r="S82" s="33"/>
      <c r="T82" s="81"/>
      <c r="U82" s="14"/>
      <c r="X82" s="3" t="s">
        <v>20</v>
      </c>
      <c r="Y82" s="33"/>
      <c r="Z82" s="81"/>
      <c r="AA82" s="14"/>
      <c r="AC82" s="3" t="s">
        <v>20</v>
      </c>
      <c r="AD82" s="33"/>
      <c r="AE82" s="81"/>
      <c r="AF82" s="14"/>
    </row>
    <row r="83" spans="2:32" ht="13.2" customHeight="1" x14ac:dyDescent="0.3">
      <c r="B83" s="3" t="s">
        <v>21</v>
      </c>
      <c r="C83" s="93"/>
      <c r="D83" s="80"/>
      <c r="E83" s="36">
        <f>90+E47</f>
        <v>90</v>
      </c>
      <c r="G83" s="3" t="s">
        <v>21</v>
      </c>
      <c r="H83" s="93"/>
      <c r="I83" s="80"/>
      <c r="J83" s="36">
        <f>90+J47</f>
        <v>90</v>
      </c>
      <c r="M83" s="3" t="s">
        <v>21</v>
      </c>
      <c r="N83" s="93"/>
      <c r="O83" s="80"/>
      <c r="P83" s="36">
        <f>90+P47</f>
        <v>90</v>
      </c>
      <c r="R83" s="3" t="s">
        <v>21</v>
      </c>
      <c r="S83" s="93"/>
      <c r="T83" s="80"/>
      <c r="U83" s="36">
        <f>90+U47</f>
        <v>90</v>
      </c>
      <c r="X83" s="3" t="s">
        <v>21</v>
      </c>
      <c r="Y83" s="93"/>
      <c r="Z83" s="80"/>
      <c r="AA83" s="36">
        <f>90+AA47</f>
        <v>90</v>
      </c>
      <c r="AC83" s="3" t="s">
        <v>21</v>
      </c>
      <c r="AD83" s="93"/>
      <c r="AE83" s="80"/>
      <c r="AF83" s="36">
        <f>90+AF47</f>
        <v>90</v>
      </c>
    </row>
    <row r="84" spans="2:32" ht="13.2" customHeight="1" x14ac:dyDescent="0.3">
      <c r="B84" s="37" t="s">
        <v>22</v>
      </c>
      <c r="C84" s="94"/>
      <c r="D84" s="38"/>
      <c r="E84" s="36">
        <f>90+E47</f>
        <v>90</v>
      </c>
      <c r="F84" s="28"/>
      <c r="G84" s="37" t="s">
        <v>22</v>
      </c>
      <c r="H84" s="94"/>
      <c r="I84" s="38"/>
      <c r="J84" s="36">
        <f>90+J47</f>
        <v>90</v>
      </c>
      <c r="M84" s="37" t="s">
        <v>22</v>
      </c>
      <c r="N84" s="95"/>
      <c r="O84" s="38"/>
      <c r="P84" s="36">
        <f>90+P47</f>
        <v>90</v>
      </c>
      <c r="Q84" s="28"/>
      <c r="R84" s="37" t="s">
        <v>22</v>
      </c>
      <c r="S84" s="95"/>
      <c r="T84" s="38"/>
      <c r="U84" s="36">
        <f>90+U47</f>
        <v>90</v>
      </c>
      <c r="X84" s="37" t="s">
        <v>22</v>
      </c>
      <c r="Y84" s="95"/>
      <c r="Z84" s="38"/>
      <c r="AA84" s="36">
        <f>90+AA47</f>
        <v>90</v>
      </c>
      <c r="AB84" s="28"/>
      <c r="AC84" s="37" t="s">
        <v>22</v>
      </c>
      <c r="AD84" s="95"/>
      <c r="AE84" s="38"/>
      <c r="AF84" s="36">
        <f>90+AF47</f>
        <v>90</v>
      </c>
    </row>
    <row r="85" spans="2:32" ht="15" customHeight="1" thickBot="1" x14ac:dyDescent="0.35">
      <c r="B85" s="107" t="s">
        <v>23</v>
      </c>
      <c r="C85" s="108"/>
      <c r="D85" s="108"/>
      <c r="E85" s="54">
        <f>D81-D82-D84-D83</f>
        <v>0</v>
      </c>
      <c r="G85" s="109" t="s">
        <v>23</v>
      </c>
      <c r="H85" s="110"/>
      <c r="I85" s="110"/>
      <c r="J85" s="55">
        <f>I81-I82-I84-I83</f>
        <v>0</v>
      </c>
      <c r="M85" s="111" t="s">
        <v>23</v>
      </c>
      <c r="N85" s="112"/>
      <c r="O85" s="112"/>
      <c r="P85" s="66">
        <f>O81-O82-O84-O83</f>
        <v>0</v>
      </c>
      <c r="R85" s="113" t="s">
        <v>23</v>
      </c>
      <c r="S85" s="114"/>
      <c r="T85" s="114"/>
      <c r="U85" s="67">
        <f>T81-T82-T84-T83</f>
        <v>0</v>
      </c>
      <c r="X85" s="115" t="s">
        <v>23</v>
      </c>
      <c r="Y85" s="116"/>
      <c r="Z85" s="116"/>
      <c r="AA85" s="78">
        <f>Z81-Z82-Z84-Z83</f>
        <v>0</v>
      </c>
      <c r="AC85" s="117" t="s">
        <v>23</v>
      </c>
      <c r="AD85" s="118"/>
      <c r="AE85" s="118"/>
      <c r="AF85" s="79">
        <f>AE81-AE82-AE84-AE83</f>
        <v>0</v>
      </c>
    </row>
    <row r="86" spans="2:32" ht="15" customHeight="1" thickBot="1" x14ac:dyDescent="0.35">
      <c r="B86" s="101" t="s">
        <v>24</v>
      </c>
      <c r="C86" s="102"/>
      <c r="D86" s="103"/>
      <c r="E86" s="41">
        <f>E85+J43</f>
        <v>0</v>
      </c>
      <c r="G86" s="104" t="s">
        <v>24</v>
      </c>
      <c r="H86" s="105"/>
      <c r="I86" s="106"/>
      <c r="J86" s="42">
        <f>E86+J85</f>
        <v>0</v>
      </c>
      <c r="M86" s="101" t="s">
        <v>24</v>
      </c>
      <c r="N86" s="102"/>
      <c r="O86" s="103"/>
      <c r="P86" s="41">
        <f>P85+U43</f>
        <v>0</v>
      </c>
      <c r="R86" s="104" t="s">
        <v>24</v>
      </c>
      <c r="S86" s="105"/>
      <c r="T86" s="106"/>
      <c r="U86" s="42">
        <f>P86+U85</f>
        <v>0</v>
      </c>
      <c r="X86" s="101" t="s">
        <v>24</v>
      </c>
      <c r="Y86" s="102"/>
      <c r="Z86" s="103"/>
      <c r="AA86" s="41">
        <f>AA85+AF43</f>
        <v>0</v>
      </c>
      <c r="AC86" s="104" t="s">
        <v>24</v>
      </c>
      <c r="AD86" s="105"/>
      <c r="AE86" s="106"/>
      <c r="AF86" s="42">
        <f>AA86+AF85</f>
        <v>0</v>
      </c>
    </row>
  </sheetData>
  <sheetProtection password="DC35" sheet="1" objects="1" scenarios="1"/>
  <mergeCells count="120">
    <mergeCell ref="B5:C5"/>
    <mergeCell ref="G5:H5"/>
    <mergeCell ref="M5:N5"/>
    <mergeCell ref="R5:S5"/>
    <mergeCell ref="X5:Y5"/>
    <mergeCell ref="AC5:AD5"/>
    <mergeCell ref="B2:E2"/>
    <mergeCell ref="G2:J2"/>
    <mergeCell ref="M2:P2"/>
    <mergeCell ref="R2:U2"/>
    <mergeCell ref="X2:AA2"/>
    <mergeCell ref="AC2:AF2"/>
    <mergeCell ref="B10:C10"/>
    <mergeCell ref="G10:H10"/>
    <mergeCell ref="M10:N10"/>
    <mergeCell ref="R10:S10"/>
    <mergeCell ref="X10:Y10"/>
    <mergeCell ref="AC10:AD10"/>
    <mergeCell ref="B6:C6"/>
    <mergeCell ref="G6:H6"/>
    <mergeCell ref="M6:N6"/>
    <mergeCell ref="R6:S6"/>
    <mergeCell ref="X6:Y6"/>
    <mergeCell ref="AC6:AD6"/>
    <mergeCell ref="B12:C12"/>
    <mergeCell ref="G12:H12"/>
    <mergeCell ref="M12:N12"/>
    <mergeCell ref="R12:S12"/>
    <mergeCell ref="X12:Y12"/>
    <mergeCell ref="AC12:AD12"/>
    <mergeCell ref="B11:C11"/>
    <mergeCell ref="G11:H11"/>
    <mergeCell ref="M11:N11"/>
    <mergeCell ref="R11:S11"/>
    <mergeCell ref="X11:Y11"/>
    <mergeCell ref="AC11:AD11"/>
    <mergeCell ref="B34:C34"/>
    <mergeCell ref="G34:H34"/>
    <mergeCell ref="M34:N34"/>
    <mergeCell ref="R34:S34"/>
    <mergeCell ref="X34:Y34"/>
    <mergeCell ref="AC34:AD34"/>
    <mergeCell ref="E17:E22"/>
    <mergeCell ref="AA17:AA22"/>
    <mergeCell ref="AF17:AF22"/>
    <mergeCell ref="U17:U22"/>
    <mergeCell ref="P17:P22"/>
    <mergeCell ref="J17:J22"/>
    <mergeCell ref="B43:D43"/>
    <mergeCell ref="G43:I43"/>
    <mergeCell ref="M43:O43"/>
    <mergeCell ref="R43:T43"/>
    <mergeCell ref="X43:Z43"/>
    <mergeCell ref="AC43:AE43"/>
    <mergeCell ref="B42:D42"/>
    <mergeCell ref="G42:I42"/>
    <mergeCell ref="M42:O42"/>
    <mergeCell ref="R42:T42"/>
    <mergeCell ref="X42:Z42"/>
    <mergeCell ref="AC42:AE42"/>
    <mergeCell ref="B48:C48"/>
    <mergeCell ref="G48:H48"/>
    <mergeCell ref="M48:N48"/>
    <mergeCell ref="R48:S48"/>
    <mergeCell ref="X48:Y48"/>
    <mergeCell ref="AC48:AD48"/>
    <mergeCell ref="B45:E45"/>
    <mergeCell ref="G45:J45"/>
    <mergeCell ref="M45:P45"/>
    <mergeCell ref="R45:U45"/>
    <mergeCell ref="X45:AA45"/>
    <mergeCell ref="AC45:AF45"/>
    <mergeCell ref="B53:C53"/>
    <mergeCell ref="G53:H53"/>
    <mergeCell ref="M53:N53"/>
    <mergeCell ref="R53:S53"/>
    <mergeCell ref="X53:Y53"/>
    <mergeCell ref="AC53:AD53"/>
    <mergeCell ref="B49:C49"/>
    <mergeCell ref="G49:H49"/>
    <mergeCell ref="M49:N49"/>
    <mergeCell ref="R49:S49"/>
    <mergeCell ref="X49:Y49"/>
    <mergeCell ref="AC49:AD49"/>
    <mergeCell ref="B55:C55"/>
    <mergeCell ref="G55:H55"/>
    <mergeCell ref="M55:N55"/>
    <mergeCell ref="R55:S55"/>
    <mergeCell ref="X55:Y55"/>
    <mergeCell ref="AC55:AD55"/>
    <mergeCell ref="B54:C54"/>
    <mergeCell ref="G54:H54"/>
    <mergeCell ref="M54:N54"/>
    <mergeCell ref="R54:S54"/>
    <mergeCell ref="X54:Y54"/>
    <mergeCell ref="AC54:AD54"/>
    <mergeCell ref="E60:E65"/>
    <mergeCell ref="J60:J65"/>
    <mergeCell ref="P60:P65"/>
    <mergeCell ref="U60:U65"/>
    <mergeCell ref="AA60:AA65"/>
    <mergeCell ref="AF60:AF65"/>
    <mergeCell ref="B77:C77"/>
    <mergeCell ref="G77:H77"/>
    <mergeCell ref="M77:N77"/>
    <mergeCell ref="R77:S77"/>
    <mergeCell ref="X77:Y77"/>
    <mergeCell ref="AC77:AD77"/>
    <mergeCell ref="B86:D86"/>
    <mergeCell ref="G86:I86"/>
    <mergeCell ref="M86:O86"/>
    <mergeCell ref="R86:T86"/>
    <mergeCell ref="X86:Z86"/>
    <mergeCell ref="AC86:AE86"/>
    <mergeCell ref="B85:D85"/>
    <mergeCell ref="G85:I85"/>
    <mergeCell ref="M85:O85"/>
    <mergeCell ref="R85:T85"/>
    <mergeCell ref="X85:Z85"/>
    <mergeCell ref="AC85:AE85"/>
  </mergeCells>
  <printOptions horizontalCentered="1" verticalCentered="1"/>
  <pageMargins left="0" right="0.5" top="0.5" bottom="0.19685039370078741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showGridLines="0" zoomScale="90" zoomScaleNormal="90" workbookViewId="0">
      <selection activeCell="AC46" sqref="AC46"/>
    </sheetView>
  </sheetViews>
  <sheetFormatPr baseColWidth="10" defaultRowHeight="14.4" x14ac:dyDescent="0.3"/>
  <cols>
    <col min="1" max="1" width="9.5546875" style="1" customWidth="1"/>
    <col min="2" max="2" width="27.6640625" style="1" customWidth="1"/>
    <col min="3" max="5" width="11.6640625" style="1" customWidth="1"/>
    <col min="6" max="6" width="2.6640625" style="1" customWidth="1"/>
    <col min="7" max="7" width="27.6640625" style="2" customWidth="1"/>
    <col min="8" max="10" width="11.6640625" style="2" customWidth="1"/>
    <col min="11" max="11" width="3.6640625" style="1" customWidth="1"/>
    <col min="12" max="12" width="6.6640625" style="1" customWidth="1"/>
    <col min="13" max="13" width="27.6640625" style="1" customWidth="1"/>
    <col min="14" max="16" width="11.6640625" style="1" customWidth="1"/>
    <col min="17" max="17" width="2.6640625" style="1" customWidth="1"/>
    <col min="18" max="18" width="27.6640625" style="1" customWidth="1"/>
    <col min="19" max="21" width="11.6640625" style="1" customWidth="1"/>
    <col min="22" max="22" width="3.6640625" style="1" customWidth="1"/>
    <col min="23" max="23" width="6.6640625" style="1" customWidth="1"/>
    <col min="24" max="24" width="27.6640625" style="1" customWidth="1"/>
    <col min="25" max="27" width="11.6640625" style="1" customWidth="1"/>
    <col min="28" max="28" width="2.6640625" style="1" customWidth="1"/>
    <col min="29" max="29" width="27.6640625" style="1" customWidth="1"/>
    <col min="30" max="32" width="11.6640625" style="1" customWidth="1"/>
    <col min="33" max="33" width="3.6640625" style="1" customWidth="1"/>
  </cols>
  <sheetData>
    <row r="1" spans="2:32" ht="0.75" customHeight="1" thickBot="1" x14ac:dyDescent="0.35"/>
    <row r="2" spans="2:32" ht="19.95" customHeight="1" thickBot="1" x14ac:dyDescent="0.35">
      <c r="B2" s="147" t="s">
        <v>47</v>
      </c>
      <c r="C2" s="148"/>
      <c r="D2" s="148"/>
      <c r="E2" s="149"/>
      <c r="G2" s="147" t="s">
        <v>48</v>
      </c>
      <c r="H2" s="148"/>
      <c r="I2" s="148"/>
      <c r="J2" s="149"/>
      <c r="M2" s="150" t="s">
        <v>51</v>
      </c>
      <c r="N2" s="151"/>
      <c r="O2" s="151"/>
      <c r="P2" s="152"/>
      <c r="R2" s="150" t="s">
        <v>52</v>
      </c>
      <c r="S2" s="151"/>
      <c r="T2" s="151"/>
      <c r="U2" s="152"/>
      <c r="X2" s="153" t="s">
        <v>55</v>
      </c>
      <c r="Y2" s="154"/>
      <c r="Z2" s="154"/>
      <c r="AA2" s="155"/>
      <c r="AC2" s="153" t="s">
        <v>56</v>
      </c>
      <c r="AD2" s="154"/>
      <c r="AE2" s="154"/>
      <c r="AF2" s="155"/>
    </row>
    <row r="3" spans="2:32" ht="13.2" customHeight="1" x14ac:dyDescent="0.3">
      <c r="B3" s="3" t="s">
        <v>0</v>
      </c>
      <c r="C3" s="4"/>
      <c r="D3" s="5"/>
      <c r="E3" s="6" t="s">
        <v>1</v>
      </c>
      <c r="G3" s="3" t="s">
        <v>0</v>
      </c>
      <c r="H3" s="4"/>
      <c r="I3" s="5"/>
      <c r="J3" s="6" t="s">
        <v>1</v>
      </c>
      <c r="M3" s="3" t="s">
        <v>0</v>
      </c>
      <c r="N3" s="4"/>
      <c r="O3" s="5"/>
      <c r="P3" s="6" t="s">
        <v>1</v>
      </c>
      <c r="R3" s="3" t="s">
        <v>0</v>
      </c>
      <c r="S3" s="4"/>
      <c r="T3" s="5"/>
      <c r="U3" s="6" t="s">
        <v>1</v>
      </c>
      <c r="X3" s="3" t="s">
        <v>0</v>
      </c>
      <c r="Y3" s="4"/>
      <c r="Z3" s="5"/>
      <c r="AA3" s="6" t="s">
        <v>1</v>
      </c>
      <c r="AC3" s="3" t="s">
        <v>0</v>
      </c>
      <c r="AD3" s="4"/>
      <c r="AE3" s="5"/>
      <c r="AF3" s="6" t="s">
        <v>1</v>
      </c>
    </row>
    <row r="4" spans="2:32" ht="13.2" customHeight="1" x14ac:dyDescent="0.3">
      <c r="B4" s="3" t="s">
        <v>2</v>
      </c>
      <c r="C4" s="7" t="e">
        <f>D5/C3</f>
        <v>#DIV/0!</v>
      </c>
      <c r="D4" s="5"/>
      <c r="E4" s="8"/>
      <c r="G4" s="3" t="s">
        <v>2</v>
      </c>
      <c r="H4" s="7" t="e">
        <f>I5/H3</f>
        <v>#DIV/0!</v>
      </c>
      <c r="I4" s="5"/>
      <c r="J4" s="8"/>
      <c r="M4" s="3" t="s">
        <v>2</v>
      </c>
      <c r="N4" s="7" t="e">
        <f>O5/N3</f>
        <v>#DIV/0!</v>
      </c>
      <c r="O4" s="5"/>
      <c r="P4" s="8"/>
      <c r="R4" s="3" t="s">
        <v>2</v>
      </c>
      <c r="S4" s="7" t="e">
        <f>T5/S3</f>
        <v>#DIV/0!</v>
      </c>
      <c r="T4" s="5"/>
      <c r="U4" s="8"/>
      <c r="X4" s="3" t="s">
        <v>2</v>
      </c>
      <c r="Y4" s="7" t="e">
        <f>Z5/Y3</f>
        <v>#DIV/0!</v>
      </c>
      <c r="Z4" s="5"/>
      <c r="AA4" s="8"/>
      <c r="AC4" s="3" t="s">
        <v>2</v>
      </c>
      <c r="AD4" s="7" t="e">
        <f>AE5/AD3</f>
        <v>#DIV/0!</v>
      </c>
      <c r="AE4" s="5"/>
      <c r="AF4" s="8"/>
    </row>
    <row r="5" spans="2:32" ht="13.2" customHeight="1" x14ac:dyDescent="0.3">
      <c r="B5" s="119" t="s">
        <v>3</v>
      </c>
      <c r="C5" s="122"/>
      <c r="D5" s="9"/>
      <c r="E5" s="10" t="e">
        <f>D5/D5</f>
        <v>#DIV/0!</v>
      </c>
      <c r="G5" s="119" t="s">
        <v>3</v>
      </c>
      <c r="H5" s="122"/>
      <c r="I5" s="9"/>
      <c r="J5" s="10" t="e">
        <f>I5/I5</f>
        <v>#DIV/0!</v>
      </c>
      <c r="M5" s="119" t="s">
        <v>3</v>
      </c>
      <c r="N5" s="122"/>
      <c r="O5" s="9"/>
      <c r="P5" s="10" t="e">
        <f>O5/O5</f>
        <v>#DIV/0!</v>
      </c>
      <c r="R5" s="119" t="s">
        <v>3</v>
      </c>
      <c r="S5" s="122"/>
      <c r="T5" s="9"/>
      <c r="U5" s="10" t="e">
        <f>T5/T5</f>
        <v>#DIV/0!</v>
      </c>
      <c r="X5" s="119" t="s">
        <v>3</v>
      </c>
      <c r="Y5" s="122"/>
      <c r="Z5" s="9"/>
      <c r="AA5" s="10" t="e">
        <f>Z5/Z5</f>
        <v>#DIV/0!</v>
      </c>
      <c r="AC5" s="119" t="s">
        <v>3</v>
      </c>
      <c r="AD5" s="122"/>
      <c r="AE5" s="9"/>
      <c r="AF5" s="10" t="e">
        <f>AE5/AE5</f>
        <v>#DIV/0!</v>
      </c>
    </row>
    <row r="6" spans="2:32" ht="13.2" customHeight="1" x14ac:dyDescent="0.3">
      <c r="B6" s="119" t="s">
        <v>4</v>
      </c>
      <c r="C6" s="122"/>
      <c r="D6" s="9"/>
      <c r="E6" s="11" t="e">
        <f>D6/D5</f>
        <v>#DIV/0!</v>
      </c>
      <c r="G6" s="119" t="s">
        <v>4</v>
      </c>
      <c r="H6" s="122"/>
      <c r="I6" s="9"/>
      <c r="J6" s="11" t="e">
        <f>I6/I5</f>
        <v>#DIV/0!</v>
      </c>
      <c r="M6" s="119" t="s">
        <v>4</v>
      </c>
      <c r="N6" s="122"/>
      <c r="O6" s="9"/>
      <c r="P6" s="11" t="e">
        <f>O6/O5</f>
        <v>#DIV/0!</v>
      </c>
      <c r="R6" s="119" t="s">
        <v>4</v>
      </c>
      <c r="S6" s="122"/>
      <c r="T6" s="9"/>
      <c r="U6" s="11" t="e">
        <f>T6/T5</f>
        <v>#DIV/0!</v>
      </c>
      <c r="X6" s="119" t="s">
        <v>4</v>
      </c>
      <c r="Y6" s="122"/>
      <c r="Z6" s="9"/>
      <c r="AA6" s="11" t="e">
        <f>Z6/Z5</f>
        <v>#DIV/0!</v>
      </c>
      <c r="AC6" s="119" t="s">
        <v>4</v>
      </c>
      <c r="AD6" s="122"/>
      <c r="AE6" s="9"/>
      <c r="AF6" s="11" t="e">
        <f>AE6/AE5</f>
        <v>#DIV/0!</v>
      </c>
    </row>
    <row r="7" spans="2:32" s="1" customFormat="1" ht="13.2" customHeight="1" x14ac:dyDescent="0.3">
      <c r="B7" s="12" t="s">
        <v>5</v>
      </c>
      <c r="C7" s="5"/>
      <c r="D7" s="13">
        <f>+(D27+D31)/0.845</f>
        <v>0</v>
      </c>
      <c r="E7" s="14"/>
      <c r="G7" s="12" t="s">
        <v>5</v>
      </c>
      <c r="H7" s="5"/>
      <c r="I7" s="13">
        <f>+(I27+I31)/0.845</f>
        <v>0</v>
      </c>
      <c r="J7" s="14"/>
      <c r="M7" s="12" t="s">
        <v>5</v>
      </c>
      <c r="N7" s="5"/>
      <c r="O7" s="13">
        <f>+(O27+O31)/0.845</f>
        <v>0</v>
      </c>
      <c r="P7" s="14"/>
      <c r="R7" s="12" t="s">
        <v>5</v>
      </c>
      <c r="S7" s="5"/>
      <c r="T7" s="13">
        <f>+(T27+T31)/0.845</f>
        <v>0</v>
      </c>
      <c r="U7" s="14"/>
      <c r="X7" s="12" t="s">
        <v>5</v>
      </c>
      <c r="Y7" s="5"/>
      <c r="Z7" s="13">
        <f>+(Z27+Z31)/0.845</f>
        <v>0</v>
      </c>
      <c r="AA7" s="14"/>
      <c r="AC7" s="12" t="s">
        <v>5</v>
      </c>
      <c r="AD7" s="5"/>
      <c r="AE7" s="13">
        <f>+(AE27+AE31)/0.845</f>
        <v>0</v>
      </c>
      <c r="AF7" s="14"/>
    </row>
    <row r="8" spans="2:32" s="1" customFormat="1" ht="13.2" customHeight="1" x14ac:dyDescent="0.3">
      <c r="B8" s="12" t="s">
        <v>6</v>
      </c>
      <c r="C8" s="5"/>
      <c r="D8" s="13">
        <f>+(D24+D25+D28+D32)/0.83</f>
        <v>0</v>
      </c>
      <c r="E8" s="14"/>
      <c r="G8" s="12" t="s">
        <v>6</v>
      </c>
      <c r="H8" s="5"/>
      <c r="I8" s="13">
        <f>+(I24+I25+I28+I32)/0.83</f>
        <v>0</v>
      </c>
      <c r="J8" s="14"/>
      <c r="M8" s="12" t="s">
        <v>6</v>
      </c>
      <c r="N8" s="5"/>
      <c r="O8" s="13">
        <f>+(O24+O25+O28+O32)/0.83</f>
        <v>0</v>
      </c>
      <c r="P8" s="14"/>
      <c r="R8" s="12" t="s">
        <v>6</v>
      </c>
      <c r="S8" s="5"/>
      <c r="T8" s="13">
        <f>+(T24+T25+T28+T32)/0.83</f>
        <v>0</v>
      </c>
      <c r="U8" s="14"/>
      <c r="X8" s="12" t="s">
        <v>6</v>
      </c>
      <c r="Y8" s="5"/>
      <c r="Z8" s="13">
        <f>+(Z24+Z25+Z28+Z32)/0.83</f>
        <v>0</v>
      </c>
      <c r="AA8" s="14"/>
      <c r="AC8" s="12" t="s">
        <v>6</v>
      </c>
      <c r="AD8" s="5"/>
      <c r="AE8" s="13">
        <f>+(AE24+AE25+AE28+AE32)/0.83</f>
        <v>0</v>
      </c>
      <c r="AF8" s="14"/>
    </row>
    <row r="9" spans="2:32" s="1" customFormat="1" ht="13.2" customHeight="1" x14ac:dyDescent="0.3">
      <c r="B9" s="12" t="s">
        <v>7</v>
      </c>
      <c r="C9" s="5"/>
      <c r="D9" s="13">
        <f>+D5-D7-D8</f>
        <v>0</v>
      </c>
      <c r="E9" s="14"/>
      <c r="G9" s="12" t="s">
        <v>7</v>
      </c>
      <c r="H9" s="5"/>
      <c r="I9" s="13">
        <f>+I5-I7-I8</f>
        <v>0</v>
      </c>
      <c r="J9" s="14"/>
      <c r="M9" s="12" t="s">
        <v>7</v>
      </c>
      <c r="N9" s="5"/>
      <c r="O9" s="13">
        <f>+O5-O7-O8</f>
        <v>0</v>
      </c>
      <c r="P9" s="14"/>
      <c r="R9" s="12" t="s">
        <v>7</v>
      </c>
      <c r="S9" s="5"/>
      <c r="T9" s="13">
        <f>+T5-T7-T8</f>
        <v>0</v>
      </c>
      <c r="U9" s="14"/>
      <c r="X9" s="12" t="s">
        <v>7</v>
      </c>
      <c r="Y9" s="5"/>
      <c r="Z9" s="13">
        <f>+Z5-Z7-Z8</f>
        <v>0</v>
      </c>
      <c r="AA9" s="14"/>
      <c r="AC9" s="12" t="s">
        <v>7</v>
      </c>
      <c r="AD9" s="5"/>
      <c r="AE9" s="13">
        <f>+AE5-AE7-AE8</f>
        <v>0</v>
      </c>
      <c r="AF9" s="14"/>
    </row>
    <row r="10" spans="2:32" s="1" customFormat="1" ht="13.2" customHeight="1" x14ac:dyDescent="0.3">
      <c r="B10" s="119" t="s">
        <v>8</v>
      </c>
      <c r="C10" s="120"/>
      <c r="D10" s="13">
        <f>+D9*E10</f>
        <v>0</v>
      </c>
      <c r="E10" s="15"/>
      <c r="G10" s="119" t="s">
        <v>8</v>
      </c>
      <c r="H10" s="120"/>
      <c r="I10" s="13">
        <f>+I9*J10</f>
        <v>0</v>
      </c>
      <c r="J10" s="15"/>
      <c r="M10" s="119" t="s">
        <v>8</v>
      </c>
      <c r="N10" s="120"/>
      <c r="O10" s="13">
        <f>+O9*P10</f>
        <v>0</v>
      </c>
      <c r="P10" s="15"/>
      <c r="R10" s="119" t="s">
        <v>8</v>
      </c>
      <c r="S10" s="120"/>
      <c r="T10" s="13">
        <f>+T9*U10</f>
        <v>0</v>
      </c>
      <c r="U10" s="15"/>
      <c r="X10" s="119" t="s">
        <v>8</v>
      </c>
      <c r="Y10" s="120"/>
      <c r="Z10" s="13">
        <f>+Z9*AA10</f>
        <v>0</v>
      </c>
      <c r="AA10" s="15"/>
      <c r="AC10" s="119" t="s">
        <v>8</v>
      </c>
      <c r="AD10" s="120"/>
      <c r="AE10" s="13">
        <f>+AE9*AF10</f>
        <v>0</v>
      </c>
      <c r="AF10" s="15"/>
    </row>
    <row r="11" spans="2:32" s="1" customFormat="1" ht="13.2" customHeight="1" x14ac:dyDescent="0.3">
      <c r="B11" s="119" t="s">
        <v>9</v>
      </c>
      <c r="C11" s="120"/>
      <c r="D11" s="13">
        <f>+D7*0.155</f>
        <v>0</v>
      </c>
      <c r="E11" s="16" t="e">
        <f>+D11/D7</f>
        <v>#DIV/0!</v>
      </c>
      <c r="G11" s="119" t="s">
        <v>9</v>
      </c>
      <c r="H11" s="120"/>
      <c r="I11" s="13">
        <f>+I7*0.155</f>
        <v>0</v>
      </c>
      <c r="J11" s="16" t="e">
        <f>+I11/I7</f>
        <v>#DIV/0!</v>
      </c>
      <c r="M11" s="119" t="s">
        <v>9</v>
      </c>
      <c r="N11" s="120"/>
      <c r="O11" s="13">
        <f>+O7*0.155</f>
        <v>0</v>
      </c>
      <c r="P11" s="16" t="e">
        <f>+O11/O7</f>
        <v>#DIV/0!</v>
      </c>
      <c r="R11" s="119" t="s">
        <v>9</v>
      </c>
      <c r="S11" s="120"/>
      <c r="T11" s="13">
        <f>+T7*0.155</f>
        <v>0</v>
      </c>
      <c r="U11" s="16" t="e">
        <f>+T11/T7</f>
        <v>#DIV/0!</v>
      </c>
      <c r="X11" s="119" t="s">
        <v>9</v>
      </c>
      <c r="Y11" s="120"/>
      <c r="Z11" s="13">
        <f>+Z7*0.155</f>
        <v>0</v>
      </c>
      <c r="AA11" s="16" t="e">
        <f>+Z11/Z7</f>
        <v>#DIV/0!</v>
      </c>
      <c r="AC11" s="119" t="s">
        <v>9</v>
      </c>
      <c r="AD11" s="120"/>
      <c r="AE11" s="13">
        <f>+AE7*0.155</f>
        <v>0</v>
      </c>
      <c r="AF11" s="16" t="e">
        <f>+AE11/AE7</f>
        <v>#DIV/0!</v>
      </c>
    </row>
    <row r="12" spans="2:32" s="1" customFormat="1" ht="13.2" customHeight="1" x14ac:dyDescent="0.3">
      <c r="B12" s="119" t="s">
        <v>10</v>
      </c>
      <c r="C12" s="120"/>
      <c r="D12" s="13">
        <f>+D8*0.15</f>
        <v>0</v>
      </c>
      <c r="E12" s="16" t="e">
        <f>+D12/D8</f>
        <v>#DIV/0!</v>
      </c>
      <c r="G12" s="119" t="s">
        <v>10</v>
      </c>
      <c r="H12" s="120"/>
      <c r="I12" s="13">
        <f>+I8*0.15</f>
        <v>0</v>
      </c>
      <c r="J12" s="16" t="e">
        <f>+I12/I8</f>
        <v>#DIV/0!</v>
      </c>
      <c r="M12" s="119" t="s">
        <v>10</v>
      </c>
      <c r="N12" s="120"/>
      <c r="O12" s="13">
        <f>+O8*0.15</f>
        <v>0</v>
      </c>
      <c r="P12" s="16" t="e">
        <f>+O12/O8</f>
        <v>#DIV/0!</v>
      </c>
      <c r="R12" s="119" t="s">
        <v>10</v>
      </c>
      <c r="S12" s="120"/>
      <c r="T12" s="13">
        <f>+T8*0.15</f>
        <v>0</v>
      </c>
      <c r="U12" s="16" t="e">
        <f>+T12/T8</f>
        <v>#DIV/0!</v>
      </c>
      <c r="X12" s="119" t="s">
        <v>10</v>
      </c>
      <c r="Y12" s="120"/>
      <c r="Z12" s="13">
        <f>+Z8*0.15</f>
        <v>0</v>
      </c>
      <c r="AA12" s="16" t="e">
        <f>+Z12/Z8</f>
        <v>#DIV/0!</v>
      </c>
      <c r="AC12" s="119" t="s">
        <v>10</v>
      </c>
      <c r="AD12" s="120"/>
      <c r="AE12" s="13">
        <f>+AE8*0.15</f>
        <v>0</v>
      </c>
      <c r="AF12" s="16" t="e">
        <f>+AE12/AE8</f>
        <v>#DIV/0!</v>
      </c>
    </row>
    <row r="13" spans="2:32" s="1" customFormat="1" ht="13.2" customHeight="1" x14ac:dyDescent="0.3">
      <c r="B13" s="17" t="s">
        <v>11</v>
      </c>
      <c r="C13" s="18"/>
      <c r="D13" s="13">
        <f>SUM(D10:D12)</f>
        <v>0</v>
      </c>
      <c r="E13" s="16" t="e">
        <f>+D13/D5</f>
        <v>#DIV/0!</v>
      </c>
      <c r="G13" s="17" t="s">
        <v>11</v>
      </c>
      <c r="H13" s="18"/>
      <c r="I13" s="13">
        <f>SUM(I10:I12)</f>
        <v>0</v>
      </c>
      <c r="J13" s="16" t="e">
        <f>+I13/I5</f>
        <v>#DIV/0!</v>
      </c>
      <c r="M13" s="17" t="s">
        <v>11</v>
      </c>
      <c r="N13" s="18"/>
      <c r="O13" s="13">
        <f>SUM(O10:O12)</f>
        <v>0</v>
      </c>
      <c r="P13" s="16" t="e">
        <f>+O13/O5</f>
        <v>#DIV/0!</v>
      </c>
      <c r="R13" s="17" t="s">
        <v>11</v>
      </c>
      <c r="S13" s="18"/>
      <c r="T13" s="13">
        <f>SUM(T10:T12)</f>
        <v>0</v>
      </c>
      <c r="U13" s="16" t="e">
        <f>+T13/T5</f>
        <v>#DIV/0!</v>
      </c>
      <c r="X13" s="17" t="s">
        <v>11</v>
      </c>
      <c r="Y13" s="18"/>
      <c r="Z13" s="13">
        <f>SUM(Z10:Z12)</f>
        <v>0</v>
      </c>
      <c r="AA13" s="16" t="e">
        <f>+Z13/Z5</f>
        <v>#DIV/0!</v>
      </c>
      <c r="AC13" s="17" t="s">
        <v>11</v>
      </c>
      <c r="AD13" s="18"/>
      <c r="AE13" s="13">
        <f>SUM(AE10:AE12)</f>
        <v>0</v>
      </c>
      <c r="AF13" s="16" t="e">
        <f>+AE13/AE5</f>
        <v>#DIV/0!</v>
      </c>
    </row>
    <row r="14" spans="2:32" s="1" customFormat="1" ht="13.2" customHeight="1" x14ac:dyDescent="0.3">
      <c r="B14" s="17" t="s">
        <v>12</v>
      </c>
      <c r="C14" s="18"/>
      <c r="D14" s="13">
        <f>+D5-D6</f>
        <v>0</v>
      </c>
      <c r="E14" s="11" t="e">
        <f>+D14/D5</f>
        <v>#DIV/0!</v>
      </c>
      <c r="G14" s="17" t="s">
        <v>12</v>
      </c>
      <c r="H14" s="18"/>
      <c r="I14" s="13">
        <f>+I5-I6</f>
        <v>0</v>
      </c>
      <c r="J14" s="11" t="e">
        <f>+I14/I5</f>
        <v>#DIV/0!</v>
      </c>
      <c r="M14" s="17" t="s">
        <v>12</v>
      </c>
      <c r="N14" s="18"/>
      <c r="O14" s="13">
        <f>+O5-O6</f>
        <v>0</v>
      </c>
      <c r="P14" s="11" t="e">
        <f>+O14/O5</f>
        <v>#DIV/0!</v>
      </c>
      <c r="R14" s="17" t="s">
        <v>12</v>
      </c>
      <c r="S14" s="18"/>
      <c r="T14" s="13">
        <f>+T5-T6</f>
        <v>0</v>
      </c>
      <c r="U14" s="11" t="e">
        <f>+T14/T5</f>
        <v>#DIV/0!</v>
      </c>
      <c r="X14" s="17" t="s">
        <v>12</v>
      </c>
      <c r="Y14" s="18"/>
      <c r="Z14" s="13">
        <f>+Z5-Z6</f>
        <v>0</v>
      </c>
      <c r="AA14" s="11" t="e">
        <f>+Z14/Z5</f>
        <v>#DIV/0!</v>
      </c>
      <c r="AC14" s="17" t="s">
        <v>12</v>
      </c>
      <c r="AD14" s="18"/>
      <c r="AE14" s="13">
        <f>+AE5-AE6</f>
        <v>0</v>
      </c>
      <c r="AF14" s="11" t="e">
        <f>+AE14/AE5</f>
        <v>#DIV/0!</v>
      </c>
    </row>
    <row r="15" spans="2:32" ht="13.2" customHeight="1" x14ac:dyDescent="0.3">
      <c r="B15" s="19" t="s">
        <v>13</v>
      </c>
      <c r="C15" s="20"/>
      <c r="D15" s="21">
        <f>+D6-D13</f>
        <v>0</v>
      </c>
      <c r="E15" s="22"/>
      <c r="G15" s="19" t="s">
        <v>13</v>
      </c>
      <c r="H15" s="20"/>
      <c r="I15" s="21">
        <f>+I6-I13</f>
        <v>0</v>
      </c>
      <c r="J15" s="22"/>
      <c r="M15" s="56" t="s">
        <v>13</v>
      </c>
      <c r="N15" s="57"/>
      <c r="O15" s="58">
        <f>+O6-O13</f>
        <v>0</v>
      </c>
      <c r="P15" s="59"/>
      <c r="R15" s="56" t="s">
        <v>13</v>
      </c>
      <c r="S15" s="57"/>
      <c r="T15" s="58">
        <f>+T6-T13</f>
        <v>0</v>
      </c>
      <c r="U15" s="59"/>
      <c r="X15" s="68" t="s">
        <v>13</v>
      </c>
      <c r="Y15" s="69"/>
      <c r="Z15" s="70">
        <f>+Z6-Z13</f>
        <v>0</v>
      </c>
      <c r="AA15" s="71"/>
      <c r="AC15" s="68" t="s">
        <v>13</v>
      </c>
      <c r="AD15" s="69"/>
      <c r="AE15" s="70">
        <f>+AE6-AE13</f>
        <v>0</v>
      </c>
      <c r="AF15" s="71"/>
    </row>
    <row r="16" spans="2:32" ht="5.0999999999999996" customHeight="1" x14ac:dyDescent="0.3">
      <c r="B16" s="23"/>
      <c r="C16" s="24"/>
      <c r="D16" s="25"/>
      <c r="E16" s="26"/>
      <c r="G16" s="23"/>
      <c r="H16" s="24"/>
      <c r="I16" s="25"/>
      <c r="J16" s="26"/>
      <c r="M16" s="23"/>
      <c r="N16" s="24"/>
      <c r="O16" s="25"/>
      <c r="P16" s="26"/>
      <c r="R16" s="23"/>
      <c r="S16" s="24"/>
      <c r="T16" s="25"/>
      <c r="U16" s="26"/>
      <c r="X16" s="23"/>
      <c r="Y16" s="24"/>
      <c r="Z16" s="25"/>
      <c r="AA16" s="26"/>
      <c r="AC16" s="23"/>
      <c r="AD16" s="24"/>
      <c r="AE16" s="25"/>
      <c r="AF16" s="26"/>
    </row>
    <row r="17" spans="2:32" ht="13.2" customHeight="1" x14ac:dyDescent="0.3">
      <c r="B17" s="99" t="s">
        <v>14</v>
      </c>
      <c r="C17" s="93"/>
      <c r="D17" s="47"/>
      <c r="E17" s="121">
        <f>10+E4</f>
        <v>10</v>
      </c>
      <c r="F17" s="28"/>
      <c r="G17" s="99" t="s">
        <v>14</v>
      </c>
      <c r="H17" s="93"/>
      <c r="I17" s="47"/>
      <c r="J17" s="121">
        <f>10+J4</f>
        <v>10</v>
      </c>
      <c r="M17" s="99" t="s">
        <v>14</v>
      </c>
      <c r="N17" s="93"/>
      <c r="O17" s="47"/>
      <c r="P17" s="121">
        <f>P4+8</f>
        <v>8</v>
      </c>
      <c r="Q17" s="28"/>
      <c r="R17" s="99" t="s">
        <v>14</v>
      </c>
      <c r="S17" s="93"/>
      <c r="T17" s="47"/>
      <c r="U17" s="121">
        <f>U4+8</f>
        <v>8</v>
      </c>
      <c r="X17" s="99" t="s">
        <v>14</v>
      </c>
      <c r="Y17" s="93"/>
      <c r="Z17" s="47"/>
      <c r="AA17" s="121">
        <f>AA4+8</f>
        <v>8</v>
      </c>
      <c r="AB17" s="28"/>
      <c r="AC17" s="99" t="s">
        <v>14</v>
      </c>
      <c r="AD17" s="93"/>
      <c r="AE17" s="47"/>
      <c r="AF17" s="121">
        <f>AF4+8</f>
        <v>8</v>
      </c>
    </row>
    <row r="18" spans="2:32" ht="13.2" customHeight="1" x14ac:dyDescent="0.3">
      <c r="B18" s="99" t="s">
        <v>38</v>
      </c>
      <c r="C18" s="93"/>
      <c r="D18" s="84"/>
      <c r="E18" s="121"/>
      <c r="F18" s="28"/>
      <c r="G18" s="99" t="s">
        <v>38</v>
      </c>
      <c r="H18" s="93"/>
      <c r="I18" s="84"/>
      <c r="J18" s="121"/>
      <c r="M18" s="99" t="s">
        <v>38</v>
      </c>
      <c r="N18" s="93"/>
      <c r="O18" s="84"/>
      <c r="P18" s="121"/>
      <c r="Q18" s="28"/>
      <c r="R18" s="99" t="s">
        <v>38</v>
      </c>
      <c r="S18" s="93"/>
      <c r="T18" s="84"/>
      <c r="U18" s="121"/>
      <c r="X18" s="99" t="s">
        <v>38</v>
      </c>
      <c r="Y18" s="93"/>
      <c r="Z18" s="84"/>
      <c r="AA18" s="121"/>
      <c r="AB18" s="28"/>
      <c r="AC18" s="99" t="s">
        <v>38</v>
      </c>
      <c r="AD18" s="93"/>
      <c r="AE18" s="84"/>
      <c r="AF18" s="121"/>
    </row>
    <row r="19" spans="2:32" ht="13.2" customHeight="1" x14ac:dyDescent="0.3">
      <c r="B19" s="99" t="s">
        <v>39</v>
      </c>
      <c r="C19" s="93"/>
      <c r="D19" s="84"/>
      <c r="E19" s="121"/>
      <c r="F19" s="28"/>
      <c r="G19" s="99" t="s">
        <v>39</v>
      </c>
      <c r="H19" s="93"/>
      <c r="I19" s="84"/>
      <c r="J19" s="121"/>
      <c r="M19" s="99" t="s">
        <v>39</v>
      </c>
      <c r="N19" s="93"/>
      <c r="O19" s="84"/>
      <c r="P19" s="121"/>
      <c r="Q19" s="28"/>
      <c r="R19" s="99" t="s">
        <v>39</v>
      </c>
      <c r="S19" s="93"/>
      <c r="T19" s="84"/>
      <c r="U19" s="121"/>
      <c r="X19" s="99" t="s">
        <v>39</v>
      </c>
      <c r="Y19" s="93"/>
      <c r="Z19" s="84"/>
      <c r="AA19" s="121"/>
      <c r="AB19" s="28"/>
      <c r="AC19" s="99" t="s">
        <v>39</v>
      </c>
      <c r="AD19" s="93"/>
      <c r="AE19" s="84"/>
      <c r="AF19" s="121"/>
    </row>
    <row r="20" spans="2:32" ht="13.2" customHeight="1" x14ac:dyDescent="0.3">
      <c r="B20" s="99" t="s">
        <v>59</v>
      </c>
      <c r="C20" s="93"/>
      <c r="D20" s="84"/>
      <c r="E20" s="121"/>
      <c r="F20" s="28"/>
      <c r="G20" s="99" t="s">
        <v>59</v>
      </c>
      <c r="H20" s="93"/>
      <c r="I20" s="84"/>
      <c r="J20" s="121"/>
      <c r="M20" s="99" t="s">
        <v>59</v>
      </c>
      <c r="N20" s="93"/>
      <c r="O20" s="84"/>
      <c r="P20" s="121"/>
      <c r="Q20" s="28"/>
      <c r="R20" s="99" t="s">
        <v>59</v>
      </c>
      <c r="S20" s="93"/>
      <c r="T20" s="84"/>
      <c r="U20" s="121"/>
      <c r="X20" s="99" t="s">
        <v>59</v>
      </c>
      <c r="Y20" s="93"/>
      <c r="Z20" s="84"/>
      <c r="AA20" s="121"/>
      <c r="AB20" s="28"/>
      <c r="AC20" s="99" t="s">
        <v>59</v>
      </c>
      <c r="AD20" s="93"/>
      <c r="AE20" s="84"/>
      <c r="AF20" s="121"/>
    </row>
    <row r="21" spans="2:32" ht="13.2" customHeight="1" x14ac:dyDescent="0.3">
      <c r="B21" s="99" t="s">
        <v>60</v>
      </c>
      <c r="C21" s="93"/>
      <c r="D21" s="84"/>
      <c r="E21" s="121"/>
      <c r="F21" s="28"/>
      <c r="G21" s="99" t="s">
        <v>60</v>
      </c>
      <c r="H21" s="93"/>
      <c r="I21" s="84"/>
      <c r="J21" s="121"/>
      <c r="M21" s="99" t="s">
        <v>60</v>
      </c>
      <c r="N21" s="93"/>
      <c r="O21" s="84"/>
      <c r="P21" s="121"/>
      <c r="Q21" s="28"/>
      <c r="R21" s="99" t="s">
        <v>60</v>
      </c>
      <c r="S21" s="93"/>
      <c r="T21" s="84"/>
      <c r="U21" s="121"/>
      <c r="X21" s="99" t="s">
        <v>60</v>
      </c>
      <c r="Y21" s="93"/>
      <c r="Z21" s="84"/>
      <c r="AA21" s="121"/>
      <c r="AB21" s="28"/>
      <c r="AC21" s="99" t="s">
        <v>60</v>
      </c>
      <c r="AD21" s="93"/>
      <c r="AE21" s="84"/>
      <c r="AF21" s="121"/>
    </row>
    <row r="22" spans="2:32" ht="13.2" customHeight="1" x14ac:dyDescent="0.3">
      <c r="B22" s="99" t="s">
        <v>61</v>
      </c>
      <c r="C22" s="93"/>
      <c r="D22" s="48"/>
      <c r="E22" s="121"/>
      <c r="F22" s="28"/>
      <c r="G22" s="99" t="s">
        <v>61</v>
      </c>
      <c r="H22" s="93"/>
      <c r="I22" s="48"/>
      <c r="J22" s="121"/>
      <c r="M22" s="99" t="s">
        <v>61</v>
      </c>
      <c r="N22" s="93"/>
      <c r="O22" s="48"/>
      <c r="P22" s="121"/>
      <c r="Q22" s="28"/>
      <c r="R22" s="99" t="s">
        <v>61</v>
      </c>
      <c r="S22" s="93"/>
      <c r="T22" s="48"/>
      <c r="U22" s="121"/>
      <c r="X22" s="99" t="s">
        <v>61</v>
      </c>
      <c r="Y22" s="93"/>
      <c r="Z22" s="48"/>
      <c r="AA22" s="121"/>
      <c r="AB22" s="28"/>
      <c r="AC22" s="99" t="s">
        <v>61</v>
      </c>
      <c r="AD22" s="93"/>
      <c r="AE22" s="48"/>
      <c r="AF22" s="121"/>
    </row>
    <row r="23" spans="2:32" ht="4.95" customHeight="1" x14ac:dyDescent="0.3">
      <c r="B23" s="99"/>
      <c r="C23" s="27"/>
      <c r="D23" s="97"/>
      <c r="E23" s="29"/>
      <c r="F23" s="28"/>
      <c r="G23" s="99"/>
      <c r="H23" s="83"/>
      <c r="I23" s="97"/>
      <c r="J23" s="29"/>
      <c r="M23" s="99"/>
      <c r="N23" s="83"/>
      <c r="O23" s="97"/>
      <c r="P23" s="29"/>
      <c r="Q23" s="28"/>
      <c r="R23" s="99"/>
      <c r="S23" s="83"/>
      <c r="T23" s="97"/>
      <c r="U23" s="29"/>
      <c r="X23" s="99"/>
      <c r="Y23" s="83"/>
      <c r="Z23" s="97"/>
      <c r="AA23" s="29"/>
      <c r="AB23" s="28"/>
      <c r="AC23" s="99"/>
      <c r="AD23" s="83"/>
      <c r="AE23" s="97"/>
      <c r="AF23" s="29"/>
    </row>
    <row r="24" spans="2:32" ht="13.2" customHeight="1" x14ac:dyDescent="0.3">
      <c r="B24" s="99" t="s">
        <v>40</v>
      </c>
      <c r="C24" s="93"/>
      <c r="D24" s="47"/>
      <c r="E24" s="82">
        <f>E4+20</f>
        <v>20</v>
      </c>
      <c r="F24" s="28"/>
      <c r="G24" s="99" t="s">
        <v>40</v>
      </c>
      <c r="H24" s="93"/>
      <c r="I24" s="47"/>
      <c r="J24" s="82">
        <f>J4+20</f>
        <v>20</v>
      </c>
      <c r="M24" s="99" t="s">
        <v>40</v>
      </c>
      <c r="N24" s="93"/>
      <c r="O24" s="47"/>
      <c r="P24" s="82">
        <f>P4+20</f>
        <v>20</v>
      </c>
      <c r="Q24" s="28"/>
      <c r="R24" s="99" t="s">
        <v>40</v>
      </c>
      <c r="S24" s="93"/>
      <c r="T24" s="47"/>
      <c r="U24" s="82">
        <f>U4+20</f>
        <v>20</v>
      </c>
      <c r="X24" s="99" t="s">
        <v>40</v>
      </c>
      <c r="Y24" s="93"/>
      <c r="Z24" s="47"/>
      <c r="AA24" s="82">
        <f>AA4+20</f>
        <v>20</v>
      </c>
      <c r="AB24" s="28"/>
      <c r="AC24" s="99" t="s">
        <v>40</v>
      </c>
      <c r="AD24" s="93"/>
      <c r="AE24" s="47"/>
      <c r="AF24" s="82">
        <f>AF4+20</f>
        <v>20</v>
      </c>
    </row>
    <row r="25" spans="2:32" ht="13.2" customHeight="1" x14ac:dyDescent="0.3">
      <c r="B25" s="99" t="s">
        <v>41</v>
      </c>
      <c r="C25" s="93"/>
      <c r="D25" s="48"/>
      <c r="E25" s="82">
        <f>E4+50</f>
        <v>50</v>
      </c>
      <c r="F25" s="28"/>
      <c r="G25" s="99" t="s">
        <v>41</v>
      </c>
      <c r="H25" s="93"/>
      <c r="I25" s="48"/>
      <c r="J25" s="82">
        <f>J4+50</f>
        <v>50</v>
      </c>
      <c r="M25" s="99" t="s">
        <v>41</v>
      </c>
      <c r="N25" s="93"/>
      <c r="O25" s="48"/>
      <c r="P25" s="82">
        <f>P4+50</f>
        <v>50</v>
      </c>
      <c r="Q25" s="28"/>
      <c r="R25" s="99" t="s">
        <v>41</v>
      </c>
      <c r="S25" s="93"/>
      <c r="T25" s="48"/>
      <c r="U25" s="82">
        <f>U4+50</f>
        <v>50</v>
      </c>
      <c r="X25" s="99" t="s">
        <v>41</v>
      </c>
      <c r="Y25" s="93"/>
      <c r="Z25" s="48"/>
      <c r="AA25" s="82">
        <f>AA4+50</f>
        <v>50</v>
      </c>
      <c r="AB25" s="28"/>
      <c r="AC25" s="99" t="s">
        <v>41</v>
      </c>
      <c r="AD25" s="93"/>
      <c r="AE25" s="48"/>
      <c r="AF25" s="82">
        <f>AF4+50</f>
        <v>50</v>
      </c>
    </row>
    <row r="26" spans="2:32" ht="4.95" customHeight="1" x14ac:dyDescent="0.3">
      <c r="B26" s="99"/>
      <c r="C26" s="27"/>
      <c r="D26" s="97"/>
      <c r="E26" s="29"/>
      <c r="F26" s="28"/>
      <c r="G26" s="99"/>
      <c r="H26" s="83"/>
      <c r="I26" s="97"/>
      <c r="J26" s="29"/>
      <c r="M26" s="99"/>
      <c r="N26" s="83"/>
      <c r="O26" s="97"/>
      <c r="P26" s="29"/>
      <c r="Q26" s="28"/>
      <c r="R26" s="99"/>
      <c r="S26" s="83"/>
      <c r="T26" s="97"/>
      <c r="U26" s="29"/>
      <c r="X26" s="99"/>
      <c r="Y26" s="83"/>
      <c r="Z26" s="97"/>
      <c r="AA26" s="29"/>
      <c r="AB26" s="28"/>
      <c r="AC26" s="99"/>
      <c r="AD26" s="83"/>
      <c r="AE26" s="97"/>
      <c r="AF26" s="29"/>
    </row>
    <row r="27" spans="2:32" ht="13.2" customHeight="1" x14ac:dyDescent="0.3">
      <c r="B27" s="99" t="s">
        <v>43</v>
      </c>
      <c r="C27" s="93"/>
      <c r="D27" s="47"/>
      <c r="E27" s="82">
        <f>E4+60</f>
        <v>60</v>
      </c>
      <c r="F27" s="28"/>
      <c r="G27" s="99" t="s">
        <v>43</v>
      </c>
      <c r="H27" s="93"/>
      <c r="I27" s="47"/>
      <c r="J27" s="82">
        <f>J4+60</f>
        <v>60</v>
      </c>
      <c r="M27" s="99" t="s">
        <v>43</v>
      </c>
      <c r="N27" s="93"/>
      <c r="O27" s="47"/>
      <c r="P27" s="82">
        <f>P4+60</f>
        <v>60</v>
      </c>
      <c r="Q27" s="28"/>
      <c r="R27" s="99" t="s">
        <v>43</v>
      </c>
      <c r="S27" s="93"/>
      <c r="T27" s="47"/>
      <c r="U27" s="82">
        <f>U4+60</f>
        <v>60</v>
      </c>
      <c r="X27" s="99" t="s">
        <v>43</v>
      </c>
      <c r="Y27" s="93"/>
      <c r="Z27" s="47"/>
      <c r="AA27" s="82">
        <f>AA4+60</f>
        <v>60</v>
      </c>
      <c r="AB27" s="28"/>
      <c r="AC27" s="99" t="s">
        <v>43</v>
      </c>
      <c r="AD27" s="93"/>
      <c r="AE27" s="47"/>
      <c r="AF27" s="82">
        <f>AF4+60</f>
        <v>60</v>
      </c>
    </row>
    <row r="28" spans="2:32" ht="13.2" customHeight="1" x14ac:dyDescent="0.3">
      <c r="B28" s="99" t="s">
        <v>42</v>
      </c>
      <c r="C28" s="93"/>
      <c r="D28" s="84"/>
      <c r="E28" s="100">
        <f>E4+45</f>
        <v>45</v>
      </c>
      <c r="F28" s="28"/>
      <c r="G28" s="99" t="s">
        <v>42</v>
      </c>
      <c r="H28" s="93"/>
      <c r="I28" s="84"/>
      <c r="J28" s="82">
        <f>J4+45</f>
        <v>45</v>
      </c>
      <c r="M28" s="99" t="s">
        <v>42</v>
      </c>
      <c r="N28" s="93"/>
      <c r="O28" s="84"/>
      <c r="P28" s="82">
        <f>P4+45</f>
        <v>45</v>
      </c>
      <c r="Q28" s="28"/>
      <c r="R28" s="99" t="s">
        <v>42</v>
      </c>
      <c r="S28" s="93"/>
      <c r="T28" s="84"/>
      <c r="U28" s="82">
        <f>U4+45</f>
        <v>45</v>
      </c>
      <c r="X28" s="99" t="s">
        <v>42</v>
      </c>
      <c r="Y28" s="93"/>
      <c r="Z28" s="84"/>
      <c r="AA28" s="82">
        <f>AA4+45</f>
        <v>45</v>
      </c>
      <c r="AB28" s="28"/>
      <c r="AC28" s="99" t="s">
        <v>42</v>
      </c>
      <c r="AD28" s="93"/>
      <c r="AE28" s="84"/>
      <c r="AF28" s="82">
        <f>AF4+45</f>
        <v>45</v>
      </c>
    </row>
    <row r="29" spans="2:32" ht="13.2" customHeight="1" x14ac:dyDescent="0.3">
      <c r="B29" s="99" t="s">
        <v>44</v>
      </c>
      <c r="C29" s="93"/>
      <c r="D29" s="48"/>
      <c r="E29" s="100">
        <f>E4+45</f>
        <v>45</v>
      </c>
      <c r="F29" s="28"/>
      <c r="G29" s="99" t="s">
        <v>44</v>
      </c>
      <c r="H29" s="93"/>
      <c r="I29" s="48"/>
      <c r="J29" s="82">
        <f>J4+45</f>
        <v>45</v>
      </c>
      <c r="M29" s="99" t="s">
        <v>44</v>
      </c>
      <c r="N29" s="93"/>
      <c r="O29" s="48"/>
      <c r="P29" s="82">
        <f>P4+45</f>
        <v>45</v>
      </c>
      <c r="Q29" s="28"/>
      <c r="R29" s="99" t="s">
        <v>44</v>
      </c>
      <c r="S29" s="93"/>
      <c r="T29" s="48"/>
      <c r="U29" s="82">
        <f>U4+45</f>
        <v>45</v>
      </c>
      <c r="X29" s="99" t="s">
        <v>44</v>
      </c>
      <c r="Y29" s="93"/>
      <c r="Z29" s="48"/>
      <c r="AA29" s="82">
        <f>AA4+45</f>
        <v>45</v>
      </c>
      <c r="AB29" s="28"/>
      <c r="AC29" s="99" t="s">
        <v>44</v>
      </c>
      <c r="AD29" s="93"/>
      <c r="AE29" s="48"/>
      <c r="AF29" s="82">
        <f>AF4+45</f>
        <v>45</v>
      </c>
    </row>
    <row r="30" spans="2:32" ht="4.95" customHeight="1" x14ac:dyDescent="0.3">
      <c r="B30" s="99"/>
      <c r="C30" s="27"/>
      <c r="D30" s="97"/>
      <c r="E30" s="85"/>
      <c r="F30" s="28"/>
      <c r="G30" s="99"/>
      <c r="H30" s="83"/>
      <c r="I30" s="97"/>
      <c r="J30" s="85"/>
      <c r="M30" s="99"/>
      <c r="N30" s="83"/>
      <c r="O30" s="97"/>
      <c r="P30" s="85"/>
      <c r="Q30" s="28"/>
      <c r="R30" s="99"/>
      <c r="S30" s="83"/>
      <c r="T30" s="97"/>
      <c r="U30" s="85"/>
      <c r="X30" s="99"/>
      <c r="Y30" s="83"/>
      <c r="Z30" s="97"/>
      <c r="AA30" s="85"/>
      <c r="AB30" s="28"/>
      <c r="AC30" s="99"/>
      <c r="AD30" s="83"/>
      <c r="AE30" s="97"/>
      <c r="AF30" s="85"/>
    </row>
    <row r="31" spans="2:32" ht="13.2" customHeight="1" x14ac:dyDescent="0.3">
      <c r="B31" s="99" t="s">
        <v>45</v>
      </c>
      <c r="C31" s="93"/>
      <c r="D31" s="47"/>
      <c r="E31" s="82">
        <f>E4+110</f>
        <v>110</v>
      </c>
      <c r="F31" s="28"/>
      <c r="G31" s="99" t="s">
        <v>45</v>
      </c>
      <c r="H31" s="93"/>
      <c r="I31" s="47"/>
      <c r="J31" s="82">
        <f>J4+110</f>
        <v>110</v>
      </c>
      <c r="M31" s="99" t="s">
        <v>45</v>
      </c>
      <c r="N31" s="93"/>
      <c r="O31" s="47"/>
      <c r="P31" s="82">
        <f>P4+110</f>
        <v>110</v>
      </c>
      <c r="Q31" s="28"/>
      <c r="R31" s="99" t="s">
        <v>45</v>
      </c>
      <c r="S31" s="93"/>
      <c r="T31" s="47"/>
      <c r="U31" s="82">
        <f>U4+110</f>
        <v>110</v>
      </c>
      <c r="X31" s="99" t="s">
        <v>45</v>
      </c>
      <c r="Y31" s="93"/>
      <c r="Z31" s="47"/>
      <c r="AA31" s="82">
        <f>AA4+110</f>
        <v>110</v>
      </c>
      <c r="AB31" s="28"/>
      <c r="AC31" s="99" t="s">
        <v>45</v>
      </c>
      <c r="AD31" s="93"/>
      <c r="AE31" s="47"/>
      <c r="AF31" s="82">
        <f>AF4+110</f>
        <v>110</v>
      </c>
    </row>
    <row r="32" spans="2:32" ht="13.2" customHeight="1" x14ac:dyDescent="0.3">
      <c r="B32" s="99" t="s">
        <v>15</v>
      </c>
      <c r="C32" s="93"/>
      <c r="D32" s="84"/>
      <c r="E32" s="82">
        <f>E4+50</f>
        <v>50</v>
      </c>
      <c r="F32" s="28"/>
      <c r="G32" s="99" t="s">
        <v>15</v>
      </c>
      <c r="H32" s="93"/>
      <c r="I32" s="84"/>
      <c r="J32" s="82">
        <f>J4+50</f>
        <v>50</v>
      </c>
      <c r="M32" s="99" t="s">
        <v>15</v>
      </c>
      <c r="N32" s="93"/>
      <c r="O32" s="84"/>
      <c r="P32" s="82">
        <f>P4+50</f>
        <v>50</v>
      </c>
      <c r="Q32" s="28"/>
      <c r="R32" s="99" t="s">
        <v>15</v>
      </c>
      <c r="S32" s="93"/>
      <c r="T32" s="84"/>
      <c r="U32" s="82">
        <f>U4+50</f>
        <v>50</v>
      </c>
      <c r="X32" s="99" t="s">
        <v>15</v>
      </c>
      <c r="Y32" s="93"/>
      <c r="Z32" s="84"/>
      <c r="AA32" s="82">
        <f>AA4+50</f>
        <v>50</v>
      </c>
      <c r="AB32" s="28"/>
      <c r="AC32" s="99" t="s">
        <v>15</v>
      </c>
      <c r="AD32" s="93"/>
      <c r="AE32" s="84"/>
      <c r="AF32" s="82">
        <f>AF4+50</f>
        <v>50</v>
      </c>
    </row>
    <row r="33" spans="1:33" ht="13.2" customHeight="1" x14ac:dyDescent="0.3">
      <c r="B33" s="99" t="s">
        <v>46</v>
      </c>
      <c r="C33" s="93"/>
      <c r="D33" s="48"/>
      <c r="E33" s="82">
        <f>E4+100</f>
        <v>100</v>
      </c>
      <c r="F33" s="28"/>
      <c r="G33" s="99" t="s">
        <v>46</v>
      </c>
      <c r="H33" s="93"/>
      <c r="I33" s="48"/>
      <c r="J33" s="82">
        <f>J4+100</f>
        <v>100</v>
      </c>
      <c r="M33" s="99" t="s">
        <v>46</v>
      </c>
      <c r="N33" s="93"/>
      <c r="O33" s="48"/>
      <c r="P33" s="82">
        <f>P4+100</f>
        <v>100</v>
      </c>
      <c r="Q33" s="28"/>
      <c r="R33" s="99" t="s">
        <v>46</v>
      </c>
      <c r="S33" s="93"/>
      <c r="T33" s="48"/>
      <c r="U33" s="82">
        <f>U4+100</f>
        <v>100</v>
      </c>
      <c r="X33" s="99" t="s">
        <v>46</v>
      </c>
      <c r="Y33" s="93"/>
      <c r="Z33" s="48"/>
      <c r="AA33" s="82">
        <f>AA4+100</f>
        <v>100</v>
      </c>
      <c r="AB33" s="28"/>
      <c r="AC33" s="99" t="s">
        <v>46</v>
      </c>
      <c r="AD33" s="93"/>
      <c r="AE33" s="48"/>
      <c r="AF33" s="82">
        <f>AF4+100</f>
        <v>100</v>
      </c>
    </row>
    <row r="34" spans="1:33" ht="13.2" customHeight="1" x14ac:dyDescent="0.3">
      <c r="B34" s="119" t="s">
        <v>16</v>
      </c>
      <c r="C34" s="120"/>
      <c r="D34" s="98"/>
      <c r="E34" s="14"/>
      <c r="G34" s="119" t="s">
        <v>16</v>
      </c>
      <c r="H34" s="120"/>
      <c r="I34" s="98"/>
      <c r="J34" s="14"/>
      <c r="M34" s="119" t="s">
        <v>16</v>
      </c>
      <c r="N34" s="120"/>
      <c r="O34" s="98"/>
      <c r="P34" s="14"/>
      <c r="R34" s="119" t="s">
        <v>16</v>
      </c>
      <c r="S34" s="120"/>
      <c r="T34" s="98"/>
      <c r="U34" s="14"/>
      <c r="X34" s="119" t="s">
        <v>16</v>
      </c>
      <c r="Y34" s="120"/>
      <c r="Z34" s="98"/>
      <c r="AA34" s="14"/>
      <c r="AC34" s="119" t="s">
        <v>16</v>
      </c>
      <c r="AD34" s="120"/>
      <c r="AE34" s="98"/>
      <c r="AF34" s="14"/>
    </row>
    <row r="35" spans="1:33" ht="13.2" customHeight="1" x14ac:dyDescent="0.3">
      <c r="B35" s="3" t="s">
        <v>17</v>
      </c>
      <c r="C35" s="93"/>
      <c r="D35" s="30"/>
      <c r="E35" s="14"/>
      <c r="G35" s="3" t="s">
        <v>17</v>
      </c>
      <c r="H35" s="93"/>
      <c r="I35" s="30"/>
      <c r="J35" s="14"/>
      <c r="M35" s="3" t="s">
        <v>17</v>
      </c>
      <c r="N35" s="93"/>
      <c r="O35" s="30"/>
      <c r="P35" s="14"/>
      <c r="R35" s="3" t="s">
        <v>17</v>
      </c>
      <c r="S35" s="93"/>
      <c r="T35" s="30"/>
      <c r="U35" s="14"/>
      <c r="X35" s="3" t="s">
        <v>17</v>
      </c>
      <c r="Y35" s="93"/>
      <c r="Z35" s="30"/>
      <c r="AA35" s="14"/>
      <c r="AC35" s="3" t="s">
        <v>17</v>
      </c>
      <c r="AD35" s="93"/>
      <c r="AE35" s="30"/>
      <c r="AF35" s="14"/>
    </row>
    <row r="36" spans="1:33" ht="13.2" customHeight="1" x14ac:dyDescent="0.3">
      <c r="B36" s="3" t="s">
        <v>18</v>
      </c>
      <c r="C36" s="93"/>
      <c r="D36" s="31"/>
      <c r="E36" s="29"/>
      <c r="G36" s="3" t="s">
        <v>18</v>
      </c>
      <c r="H36" s="93"/>
      <c r="I36" s="31"/>
      <c r="J36" s="29"/>
      <c r="M36" s="3" t="s">
        <v>18</v>
      </c>
      <c r="N36" s="93"/>
      <c r="O36" s="31"/>
      <c r="P36" s="29"/>
      <c r="R36" s="3" t="s">
        <v>18</v>
      </c>
      <c r="S36" s="93"/>
      <c r="T36" s="31"/>
      <c r="U36" s="29"/>
      <c r="X36" s="3" t="s">
        <v>18</v>
      </c>
      <c r="Y36" s="93"/>
      <c r="Z36" s="31"/>
      <c r="AA36" s="29"/>
      <c r="AC36" s="3" t="s">
        <v>18</v>
      </c>
      <c r="AD36" s="93"/>
      <c r="AE36" s="31"/>
      <c r="AF36" s="29"/>
    </row>
    <row r="37" spans="1:33" ht="13.2" customHeight="1" x14ac:dyDescent="0.3">
      <c r="B37" s="17" t="s">
        <v>25</v>
      </c>
      <c r="C37" s="18"/>
      <c r="D37" s="49">
        <f>E10*(D35+D36)</f>
        <v>0</v>
      </c>
      <c r="E37" s="29"/>
      <c r="G37" s="17" t="s">
        <v>25</v>
      </c>
      <c r="H37" s="18"/>
      <c r="I37" s="49">
        <f>J10*(I35+I36)</f>
        <v>0</v>
      </c>
      <c r="J37" s="29"/>
      <c r="M37" s="17" t="s">
        <v>25</v>
      </c>
      <c r="N37" s="18"/>
      <c r="O37" s="49">
        <f>P10*(O35+O36)</f>
        <v>0</v>
      </c>
      <c r="P37" s="29"/>
      <c r="R37" s="17" t="s">
        <v>25</v>
      </c>
      <c r="S37" s="18"/>
      <c r="T37" s="49">
        <f>U10*(T35+T36)</f>
        <v>0</v>
      </c>
      <c r="U37" s="29"/>
      <c r="X37" s="17" t="s">
        <v>25</v>
      </c>
      <c r="Y37" s="18"/>
      <c r="Z37" s="49">
        <f>AA10*(Z35+Z36)</f>
        <v>0</v>
      </c>
      <c r="AA37" s="29"/>
      <c r="AC37" s="17" t="s">
        <v>25</v>
      </c>
      <c r="AD37" s="18"/>
      <c r="AE37" s="49">
        <f>AF10*(AE35+AE36)</f>
        <v>0</v>
      </c>
      <c r="AF37" s="29"/>
    </row>
    <row r="38" spans="1:33" ht="13.2" customHeight="1" x14ac:dyDescent="0.3">
      <c r="B38" s="32" t="s">
        <v>19</v>
      </c>
      <c r="C38" s="33"/>
      <c r="D38" s="34">
        <f>D15-(SUM(D17:D36))+D37</f>
        <v>0</v>
      </c>
      <c r="E38" s="35"/>
      <c r="G38" s="32" t="s">
        <v>19</v>
      </c>
      <c r="H38" s="33"/>
      <c r="I38" s="34">
        <f>I15-(SUM(I17:I36))+I37</f>
        <v>0</v>
      </c>
      <c r="J38" s="35"/>
      <c r="M38" s="32" t="s">
        <v>19</v>
      </c>
      <c r="N38" s="33"/>
      <c r="O38" s="34">
        <f>O15-(SUM(O17:O36))+O37</f>
        <v>0</v>
      </c>
      <c r="P38" s="35"/>
      <c r="R38" s="32" t="s">
        <v>19</v>
      </c>
      <c r="S38" s="33"/>
      <c r="T38" s="34">
        <f>T15-(SUM(T17:T36))+T37</f>
        <v>0</v>
      </c>
      <c r="U38" s="35"/>
      <c r="X38" s="32" t="s">
        <v>19</v>
      </c>
      <c r="Y38" s="33"/>
      <c r="Z38" s="34">
        <f>Z15-(SUM(Z17:Z36))+Z37</f>
        <v>0</v>
      </c>
      <c r="AA38" s="35"/>
      <c r="AC38" s="32" t="s">
        <v>19</v>
      </c>
      <c r="AD38" s="33"/>
      <c r="AE38" s="34">
        <f>AE15-(SUM(AE17:AE36))+AE37</f>
        <v>0</v>
      </c>
      <c r="AF38" s="35"/>
    </row>
    <row r="39" spans="1:33" ht="13.2" customHeight="1" x14ac:dyDescent="0.3">
      <c r="B39" s="3" t="s">
        <v>20</v>
      </c>
      <c r="C39" s="33"/>
      <c r="D39" s="81"/>
      <c r="E39" s="14"/>
      <c r="G39" s="3" t="s">
        <v>20</v>
      </c>
      <c r="H39" s="33"/>
      <c r="I39" s="81"/>
      <c r="J39" s="14"/>
      <c r="M39" s="3" t="s">
        <v>20</v>
      </c>
      <c r="N39" s="33"/>
      <c r="O39" s="81"/>
      <c r="P39" s="14"/>
      <c r="R39" s="3" t="s">
        <v>20</v>
      </c>
      <c r="S39" s="33"/>
      <c r="T39" s="81"/>
      <c r="U39" s="14"/>
      <c r="X39" s="3" t="s">
        <v>20</v>
      </c>
      <c r="Y39" s="33"/>
      <c r="Z39" s="81"/>
      <c r="AA39" s="14"/>
      <c r="AC39" s="3" t="s">
        <v>20</v>
      </c>
      <c r="AD39" s="33"/>
      <c r="AE39" s="81"/>
      <c r="AF39" s="14"/>
    </row>
    <row r="40" spans="1:33" ht="13.2" customHeight="1" x14ac:dyDescent="0.3">
      <c r="B40" s="3" t="s">
        <v>21</v>
      </c>
      <c r="C40" s="93"/>
      <c r="D40" s="80"/>
      <c r="E40" s="36">
        <f>90+E4</f>
        <v>90</v>
      </c>
      <c r="G40" s="3" t="s">
        <v>21</v>
      </c>
      <c r="H40" s="93"/>
      <c r="I40" s="80"/>
      <c r="J40" s="36">
        <f>90+J4</f>
        <v>90</v>
      </c>
      <c r="M40" s="3" t="s">
        <v>21</v>
      </c>
      <c r="N40" s="93"/>
      <c r="O40" s="80"/>
      <c r="P40" s="36">
        <f>P4+90</f>
        <v>90</v>
      </c>
      <c r="R40" s="3" t="s">
        <v>21</v>
      </c>
      <c r="S40" s="93"/>
      <c r="T40" s="80"/>
      <c r="U40" s="36">
        <f>90+U4</f>
        <v>90</v>
      </c>
      <c r="X40" s="3" t="s">
        <v>21</v>
      </c>
      <c r="Y40" s="93"/>
      <c r="Z40" s="80"/>
      <c r="AA40" s="36">
        <f>90+AA4</f>
        <v>90</v>
      </c>
      <c r="AC40" s="3" t="s">
        <v>21</v>
      </c>
      <c r="AD40" s="93"/>
      <c r="AE40" s="80"/>
      <c r="AF40" s="36">
        <f>90+AF4</f>
        <v>90</v>
      </c>
    </row>
    <row r="41" spans="1:33" ht="13.2" customHeight="1" x14ac:dyDescent="0.3">
      <c r="B41" s="3" t="s">
        <v>22</v>
      </c>
      <c r="C41" s="93"/>
      <c r="D41" s="80"/>
      <c r="E41" s="36">
        <f>90+E4</f>
        <v>90</v>
      </c>
      <c r="F41" s="28"/>
      <c r="G41" s="3" t="s">
        <v>22</v>
      </c>
      <c r="H41" s="93"/>
      <c r="I41" s="80"/>
      <c r="J41" s="36">
        <f>90+J4</f>
        <v>90</v>
      </c>
      <c r="M41" s="3" t="s">
        <v>22</v>
      </c>
      <c r="N41" s="93"/>
      <c r="O41" s="38"/>
      <c r="P41" s="36">
        <f>P4+90</f>
        <v>90</v>
      </c>
      <c r="Q41" s="28"/>
      <c r="R41" s="37" t="s">
        <v>22</v>
      </c>
      <c r="S41" s="94"/>
      <c r="T41" s="38"/>
      <c r="U41" s="36">
        <f>90+U4</f>
        <v>90</v>
      </c>
      <c r="X41" s="37" t="s">
        <v>22</v>
      </c>
      <c r="Y41" s="95"/>
      <c r="Z41" s="38"/>
      <c r="AA41" s="36">
        <f>90+AA4</f>
        <v>90</v>
      </c>
      <c r="AB41" s="28"/>
      <c r="AC41" s="37" t="s">
        <v>22</v>
      </c>
      <c r="AD41" s="94"/>
      <c r="AE41" s="38"/>
      <c r="AF41" s="36">
        <f>90+AF4</f>
        <v>90</v>
      </c>
    </row>
    <row r="42" spans="1:33" ht="15" customHeight="1" thickBot="1" x14ac:dyDescent="0.35">
      <c r="B42" s="135" t="s">
        <v>23</v>
      </c>
      <c r="C42" s="136"/>
      <c r="D42" s="136"/>
      <c r="E42" s="39">
        <f>D38-D39-D40-D41</f>
        <v>0</v>
      </c>
      <c r="G42" s="137" t="s">
        <v>23</v>
      </c>
      <c r="H42" s="138"/>
      <c r="I42" s="138"/>
      <c r="J42" s="40">
        <f>I38-I39-I41-I40</f>
        <v>0</v>
      </c>
      <c r="M42" s="139" t="s">
        <v>23</v>
      </c>
      <c r="N42" s="140"/>
      <c r="O42" s="140"/>
      <c r="P42" s="60">
        <f>O38-O39-O40-O41</f>
        <v>0</v>
      </c>
      <c r="R42" s="141" t="s">
        <v>23</v>
      </c>
      <c r="S42" s="142"/>
      <c r="T42" s="142"/>
      <c r="U42" s="61">
        <f>T38-T39-T41-T40</f>
        <v>0</v>
      </c>
      <c r="X42" s="143" t="s">
        <v>23</v>
      </c>
      <c r="Y42" s="144"/>
      <c r="Z42" s="144"/>
      <c r="AA42" s="72">
        <f>Z38-Z39-Z41-Z40</f>
        <v>0</v>
      </c>
      <c r="AC42" s="145" t="s">
        <v>23</v>
      </c>
      <c r="AD42" s="146"/>
      <c r="AE42" s="146"/>
      <c r="AF42" s="73">
        <f>AE38-AE39-AE41-AE40</f>
        <v>0</v>
      </c>
    </row>
    <row r="43" spans="1:33" ht="15" customHeight="1" thickBot="1" x14ac:dyDescent="0.35">
      <c r="B43" s="132" t="s">
        <v>24</v>
      </c>
      <c r="C43" s="133"/>
      <c r="D43" s="134"/>
      <c r="E43" s="86">
        <f>E42</f>
        <v>0</v>
      </c>
      <c r="G43" s="104" t="s">
        <v>24</v>
      </c>
      <c r="H43" s="105"/>
      <c r="I43" s="106"/>
      <c r="J43" s="42">
        <f>E43+J42</f>
        <v>0</v>
      </c>
      <c r="M43" s="101" t="s">
        <v>24</v>
      </c>
      <c r="N43" s="102"/>
      <c r="O43" s="103"/>
      <c r="P43" s="41">
        <f>P42+J86</f>
        <v>0</v>
      </c>
      <c r="R43" s="104" t="s">
        <v>24</v>
      </c>
      <c r="S43" s="105"/>
      <c r="T43" s="106"/>
      <c r="U43" s="42">
        <f>P43+U42</f>
        <v>0</v>
      </c>
      <c r="X43" s="101" t="s">
        <v>24</v>
      </c>
      <c r="Y43" s="102"/>
      <c r="Z43" s="103"/>
      <c r="AA43" s="41">
        <f>AA42+U86</f>
        <v>0</v>
      </c>
      <c r="AC43" s="104" t="s">
        <v>24</v>
      </c>
      <c r="AD43" s="105"/>
      <c r="AE43" s="106"/>
      <c r="AF43" s="42">
        <f>AA43+AF42</f>
        <v>0</v>
      </c>
    </row>
    <row r="44" spans="1:33" s="46" customFormat="1" ht="7.95" customHeight="1" thickBot="1" x14ac:dyDescent="0.35">
      <c r="A44" s="2"/>
      <c r="B44" s="43"/>
      <c r="C44" s="44"/>
      <c r="D44" s="44"/>
      <c r="E44" s="45"/>
      <c r="F44" s="2"/>
      <c r="G44" s="43"/>
      <c r="H44" s="44"/>
      <c r="I44" s="44"/>
      <c r="J44" s="45"/>
      <c r="K44" s="2"/>
      <c r="L44" s="2"/>
      <c r="M44" s="43"/>
      <c r="N44" s="44"/>
      <c r="O44" s="44"/>
      <c r="P44" s="45"/>
      <c r="Q44" s="2"/>
      <c r="R44" s="43"/>
      <c r="S44" s="44"/>
      <c r="T44" s="44"/>
      <c r="U44" s="45"/>
      <c r="V44" s="2"/>
      <c r="W44" s="2"/>
      <c r="X44" s="43"/>
      <c r="Y44" s="44"/>
      <c r="Z44" s="44"/>
      <c r="AA44" s="45"/>
      <c r="AB44" s="2"/>
      <c r="AC44" s="43"/>
      <c r="AD44" s="44"/>
      <c r="AE44" s="44"/>
      <c r="AF44" s="45"/>
      <c r="AG44" s="2"/>
    </row>
    <row r="45" spans="1:33" ht="19.95" customHeight="1" thickBot="1" x14ac:dyDescent="0.35">
      <c r="B45" s="123" t="s">
        <v>49</v>
      </c>
      <c r="C45" s="124"/>
      <c r="D45" s="124"/>
      <c r="E45" s="125"/>
      <c r="G45" s="123" t="s">
        <v>50</v>
      </c>
      <c r="H45" s="124"/>
      <c r="I45" s="124"/>
      <c r="J45" s="125"/>
      <c r="M45" s="126" t="s">
        <v>53</v>
      </c>
      <c r="N45" s="127"/>
      <c r="O45" s="127"/>
      <c r="P45" s="128"/>
      <c r="R45" s="126" t="s">
        <v>54</v>
      </c>
      <c r="S45" s="127"/>
      <c r="T45" s="127"/>
      <c r="U45" s="128"/>
      <c r="X45" s="129" t="s">
        <v>57</v>
      </c>
      <c r="Y45" s="130"/>
      <c r="Z45" s="130"/>
      <c r="AA45" s="131"/>
      <c r="AC45" s="129" t="s">
        <v>58</v>
      </c>
      <c r="AD45" s="130"/>
      <c r="AE45" s="130"/>
      <c r="AF45" s="131"/>
    </row>
    <row r="46" spans="1:33" ht="13.2" customHeight="1" x14ac:dyDescent="0.3">
      <c r="B46" s="3" t="s">
        <v>0</v>
      </c>
      <c r="C46" s="4"/>
      <c r="D46" s="5"/>
      <c r="E46" s="6" t="s">
        <v>1</v>
      </c>
      <c r="G46" s="3" t="s">
        <v>0</v>
      </c>
      <c r="H46" s="4"/>
      <c r="I46" s="5"/>
      <c r="J46" s="6" t="s">
        <v>1</v>
      </c>
      <c r="M46" s="3" t="s">
        <v>0</v>
      </c>
      <c r="N46" s="4"/>
      <c r="O46" s="5"/>
      <c r="P46" s="6" t="s">
        <v>1</v>
      </c>
      <c r="R46" s="3" t="s">
        <v>0</v>
      </c>
      <c r="S46" s="4"/>
      <c r="T46" s="5"/>
      <c r="U46" s="6" t="s">
        <v>1</v>
      </c>
      <c r="X46" s="3" t="s">
        <v>0</v>
      </c>
      <c r="Y46" s="4"/>
      <c r="Z46" s="5"/>
      <c r="AA46" s="6" t="s">
        <v>1</v>
      </c>
      <c r="AC46" s="3" t="s">
        <v>0</v>
      </c>
      <c r="AD46" s="4"/>
      <c r="AE46" s="5"/>
      <c r="AF46" s="6" t="s">
        <v>1</v>
      </c>
    </row>
    <row r="47" spans="1:33" ht="13.2" customHeight="1" x14ac:dyDescent="0.3">
      <c r="B47" s="3" t="s">
        <v>2</v>
      </c>
      <c r="C47" s="7" t="e">
        <f>D48/C46</f>
        <v>#DIV/0!</v>
      </c>
      <c r="D47" s="5"/>
      <c r="E47" s="8"/>
      <c r="G47" s="3" t="s">
        <v>2</v>
      </c>
      <c r="H47" s="7" t="e">
        <f>I48/H46</f>
        <v>#DIV/0!</v>
      </c>
      <c r="I47" s="5"/>
      <c r="J47" s="8"/>
      <c r="M47" s="3" t="s">
        <v>2</v>
      </c>
      <c r="N47" s="7" t="e">
        <f>O48/N46</f>
        <v>#DIV/0!</v>
      </c>
      <c r="O47" s="5"/>
      <c r="P47" s="8"/>
      <c r="R47" s="3" t="s">
        <v>2</v>
      </c>
      <c r="S47" s="7" t="e">
        <f>T48/S46</f>
        <v>#DIV/0!</v>
      </c>
      <c r="T47" s="5"/>
      <c r="U47" s="8"/>
      <c r="X47" s="3" t="s">
        <v>2</v>
      </c>
      <c r="Y47" s="7" t="e">
        <f>Z48/Y46</f>
        <v>#DIV/0!</v>
      </c>
      <c r="Z47" s="5"/>
      <c r="AA47" s="8"/>
      <c r="AC47" s="3" t="s">
        <v>2</v>
      </c>
      <c r="AD47" s="7" t="e">
        <f>AE48/AD46</f>
        <v>#DIV/0!</v>
      </c>
      <c r="AE47" s="5"/>
      <c r="AF47" s="8"/>
    </row>
    <row r="48" spans="1:33" ht="13.2" customHeight="1" x14ac:dyDescent="0.3">
      <c r="B48" s="119" t="s">
        <v>3</v>
      </c>
      <c r="C48" s="122"/>
      <c r="D48" s="9"/>
      <c r="E48" s="10" t="e">
        <f>D48/D48</f>
        <v>#DIV/0!</v>
      </c>
      <c r="G48" s="119" t="s">
        <v>3</v>
      </c>
      <c r="H48" s="122"/>
      <c r="I48" s="9"/>
      <c r="J48" s="10" t="e">
        <f>I48/I48</f>
        <v>#DIV/0!</v>
      </c>
      <c r="M48" s="119" t="s">
        <v>3</v>
      </c>
      <c r="N48" s="122"/>
      <c r="O48" s="9"/>
      <c r="P48" s="10" t="e">
        <f>O48/O48</f>
        <v>#DIV/0!</v>
      </c>
      <c r="R48" s="119" t="s">
        <v>3</v>
      </c>
      <c r="S48" s="122"/>
      <c r="T48" s="9"/>
      <c r="U48" s="10" t="e">
        <f>T48/T48</f>
        <v>#DIV/0!</v>
      </c>
      <c r="X48" s="119" t="s">
        <v>3</v>
      </c>
      <c r="Y48" s="122"/>
      <c r="Z48" s="9"/>
      <c r="AA48" s="10" t="e">
        <f>Z48/Z48</f>
        <v>#DIV/0!</v>
      </c>
      <c r="AC48" s="119" t="s">
        <v>3</v>
      </c>
      <c r="AD48" s="122"/>
      <c r="AE48" s="9"/>
      <c r="AF48" s="10" t="e">
        <f>AE48/AE48</f>
        <v>#DIV/0!</v>
      </c>
    </row>
    <row r="49" spans="2:32" ht="13.2" customHeight="1" x14ac:dyDescent="0.3">
      <c r="B49" s="119" t="s">
        <v>4</v>
      </c>
      <c r="C49" s="122"/>
      <c r="D49" s="9"/>
      <c r="E49" s="11" t="e">
        <f>D49/D48</f>
        <v>#DIV/0!</v>
      </c>
      <c r="G49" s="119" t="s">
        <v>4</v>
      </c>
      <c r="H49" s="122"/>
      <c r="I49" s="9"/>
      <c r="J49" s="11" t="e">
        <f>I49/I48</f>
        <v>#DIV/0!</v>
      </c>
      <c r="M49" s="119" t="s">
        <v>4</v>
      </c>
      <c r="N49" s="122"/>
      <c r="O49" s="9"/>
      <c r="P49" s="11" t="e">
        <f>O49/O48</f>
        <v>#DIV/0!</v>
      </c>
      <c r="R49" s="119" t="s">
        <v>4</v>
      </c>
      <c r="S49" s="122"/>
      <c r="T49" s="9"/>
      <c r="U49" s="11" t="e">
        <f>T49/T48</f>
        <v>#DIV/0!</v>
      </c>
      <c r="X49" s="119" t="s">
        <v>4</v>
      </c>
      <c r="Y49" s="122"/>
      <c r="Z49" s="9"/>
      <c r="AA49" s="11" t="e">
        <f>Z49/Z48</f>
        <v>#DIV/0!</v>
      </c>
      <c r="AC49" s="119" t="s">
        <v>4</v>
      </c>
      <c r="AD49" s="122"/>
      <c r="AE49" s="9"/>
      <c r="AF49" s="11" t="e">
        <f>AE49/AE48</f>
        <v>#DIV/0!</v>
      </c>
    </row>
    <row r="50" spans="2:32" ht="13.2" customHeight="1" x14ac:dyDescent="0.3">
      <c r="B50" s="12" t="s">
        <v>5</v>
      </c>
      <c r="C50" s="5"/>
      <c r="D50" s="13">
        <f>+(D70+D74)/0.845</f>
        <v>0</v>
      </c>
      <c r="E50" s="14"/>
      <c r="G50" s="12" t="s">
        <v>5</v>
      </c>
      <c r="H50" s="5"/>
      <c r="I50" s="13">
        <f>+(I70+I74)/0.845</f>
        <v>0</v>
      </c>
      <c r="J50" s="14"/>
      <c r="M50" s="12" t="s">
        <v>5</v>
      </c>
      <c r="N50" s="5"/>
      <c r="O50" s="13">
        <f>+(O70+O74)/0.845</f>
        <v>0</v>
      </c>
      <c r="P50" s="14"/>
      <c r="R50" s="12" t="s">
        <v>5</v>
      </c>
      <c r="S50" s="5"/>
      <c r="T50" s="13">
        <f>+(T70+T74)/0.845</f>
        <v>0</v>
      </c>
      <c r="U50" s="14"/>
      <c r="X50" s="12" t="s">
        <v>5</v>
      </c>
      <c r="Y50" s="5"/>
      <c r="Z50" s="13">
        <f>+(Z70+Z74)/0.845</f>
        <v>0</v>
      </c>
      <c r="AA50" s="14"/>
      <c r="AC50" s="12" t="s">
        <v>5</v>
      </c>
      <c r="AD50" s="5"/>
      <c r="AE50" s="13">
        <f>+(AE70+AE74)/0.845</f>
        <v>0</v>
      </c>
      <c r="AF50" s="14"/>
    </row>
    <row r="51" spans="2:32" ht="13.2" customHeight="1" x14ac:dyDescent="0.3">
      <c r="B51" s="12" t="s">
        <v>6</v>
      </c>
      <c r="C51" s="5"/>
      <c r="D51" s="13">
        <f>+(D67+D68+D71+D75)/0.83</f>
        <v>0</v>
      </c>
      <c r="E51" s="14"/>
      <c r="G51" s="12" t="s">
        <v>6</v>
      </c>
      <c r="H51" s="5"/>
      <c r="I51" s="13">
        <f>+(I67+I68+I71+I75)/0.83</f>
        <v>0</v>
      </c>
      <c r="J51" s="14"/>
      <c r="M51" s="12" t="s">
        <v>6</v>
      </c>
      <c r="N51" s="5"/>
      <c r="O51" s="13">
        <f>+(O67+O68+O71+O75)/0.83</f>
        <v>0</v>
      </c>
      <c r="P51" s="14"/>
      <c r="R51" s="12" t="s">
        <v>6</v>
      </c>
      <c r="S51" s="5"/>
      <c r="T51" s="13">
        <f>+(T67+T68+T71+T75)/0.83</f>
        <v>0</v>
      </c>
      <c r="U51" s="14"/>
      <c r="X51" s="12" t="s">
        <v>6</v>
      </c>
      <c r="Y51" s="5"/>
      <c r="Z51" s="13">
        <f>+(Z67+Z68+Z71+Z75)/0.83</f>
        <v>0</v>
      </c>
      <c r="AA51" s="14"/>
      <c r="AC51" s="12" t="s">
        <v>6</v>
      </c>
      <c r="AD51" s="5"/>
      <c r="AE51" s="13">
        <f>+(AE67+AE68+AE71+AE75)/0.83</f>
        <v>0</v>
      </c>
      <c r="AF51" s="14"/>
    </row>
    <row r="52" spans="2:32" ht="13.2" customHeight="1" x14ac:dyDescent="0.3">
      <c r="B52" s="12" t="s">
        <v>7</v>
      </c>
      <c r="C52" s="5"/>
      <c r="D52" s="13">
        <f>+D48-D50-D51</f>
        <v>0</v>
      </c>
      <c r="E52" s="14"/>
      <c r="G52" s="12" t="s">
        <v>7</v>
      </c>
      <c r="H52" s="5"/>
      <c r="I52" s="13">
        <f>+I48-I50-I51</f>
        <v>0</v>
      </c>
      <c r="J52" s="14"/>
      <c r="M52" s="12" t="s">
        <v>7</v>
      </c>
      <c r="N52" s="5"/>
      <c r="O52" s="13">
        <f>+O48-O50-O51</f>
        <v>0</v>
      </c>
      <c r="P52" s="14"/>
      <c r="R52" s="12" t="s">
        <v>7</v>
      </c>
      <c r="S52" s="5"/>
      <c r="T52" s="13">
        <f>+T48-T50-T51</f>
        <v>0</v>
      </c>
      <c r="U52" s="14"/>
      <c r="X52" s="12" t="s">
        <v>7</v>
      </c>
      <c r="Y52" s="5"/>
      <c r="Z52" s="13">
        <f>+Z48-Z50-Z51</f>
        <v>0</v>
      </c>
      <c r="AA52" s="14"/>
      <c r="AC52" s="12" t="s">
        <v>7</v>
      </c>
      <c r="AD52" s="5"/>
      <c r="AE52" s="13">
        <f>+AE48-AE50-AE51</f>
        <v>0</v>
      </c>
      <c r="AF52" s="14"/>
    </row>
    <row r="53" spans="2:32" ht="13.2" customHeight="1" x14ac:dyDescent="0.3">
      <c r="B53" s="119" t="s">
        <v>8</v>
      </c>
      <c r="C53" s="120"/>
      <c r="D53" s="13">
        <f>+D52*E53</f>
        <v>0</v>
      </c>
      <c r="E53" s="15"/>
      <c r="G53" s="119" t="s">
        <v>8</v>
      </c>
      <c r="H53" s="120"/>
      <c r="I53" s="13">
        <f>+I52*J53</f>
        <v>0</v>
      </c>
      <c r="J53" s="15"/>
      <c r="M53" s="119" t="s">
        <v>8</v>
      </c>
      <c r="N53" s="120"/>
      <c r="O53" s="13">
        <f>+O52*P53</f>
        <v>0</v>
      </c>
      <c r="P53" s="15"/>
      <c r="R53" s="119" t="s">
        <v>8</v>
      </c>
      <c r="S53" s="120"/>
      <c r="T53" s="13">
        <f>+T52*U53</f>
        <v>0</v>
      </c>
      <c r="U53" s="15"/>
      <c r="X53" s="119" t="s">
        <v>8</v>
      </c>
      <c r="Y53" s="120"/>
      <c r="Z53" s="13">
        <f>+Z52*AA53</f>
        <v>0</v>
      </c>
      <c r="AA53" s="15"/>
      <c r="AC53" s="119" t="s">
        <v>8</v>
      </c>
      <c r="AD53" s="120"/>
      <c r="AE53" s="13">
        <f>+AE52*AF53</f>
        <v>0</v>
      </c>
      <c r="AF53" s="15"/>
    </row>
    <row r="54" spans="2:32" ht="13.2" customHeight="1" x14ac:dyDescent="0.3">
      <c r="B54" s="119" t="s">
        <v>9</v>
      </c>
      <c r="C54" s="120"/>
      <c r="D54" s="13">
        <f>+D50*0.155</f>
        <v>0</v>
      </c>
      <c r="E54" s="16" t="e">
        <f>+D54/D50</f>
        <v>#DIV/0!</v>
      </c>
      <c r="G54" s="119" t="s">
        <v>9</v>
      </c>
      <c r="H54" s="120"/>
      <c r="I54" s="13">
        <f>+I50*0.155</f>
        <v>0</v>
      </c>
      <c r="J54" s="16" t="e">
        <f>+I54/I50</f>
        <v>#DIV/0!</v>
      </c>
      <c r="M54" s="119" t="s">
        <v>9</v>
      </c>
      <c r="N54" s="120"/>
      <c r="O54" s="13">
        <f>+O50*0.155</f>
        <v>0</v>
      </c>
      <c r="P54" s="16" t="e">
        <f>+O54/O50</f>
        <v>#DIV/0!</v>
      </c>
      <c r="R54" s="119" t="s">
        <v>9</v>
      </c>
      <c r="S54" s="120"/>
      <c r="T54" s="13">
        <f>+T50*0.155</f>
        <v>0</v>
      </c>
      <c r="U54" s="16" t="e">
        <f>+T54/T50</f>
        <v>#DIV/0!</v>
      </c>
      <c r="X54" s="119" t="s">
        <v>9</v>
      </c>
      <c r="Y54" s="120"/>
      <c r="Z54" s="13">
        <f>+Z50*0.155</f>
        <v>0</v>
      </c>
      <c r="AA54" s="16" t="e">
        <f>+Z54/Z50</f>
        <v>#DIV/0!</v>
      </c>
      <c r="AC54" s="119" t="s">
        <v>9</v>
      </c>
      <c r="AD54" s="120"/>
      <c r="AE54" s="13">
        <f>+AE50*0.155</f>
        <v>0</v>
      </c>
      <c r="AF54" s="16" t="e">
        <f>+AE54/AE50</f>
        <v>#DIV/0!</v>
      </c>
    </row>
    <row r="55" spans="2:32" ht="13.2" customHeight="1" x14ac:dyDescent="0.3">
      <c r="B55" s="119" t="s">
        <v>10</v>
      </c>
      <c r="C55" s="120"/>
      <c r="D55" s="13">
        <f>+D51*0.15</f>
        <v>0</v>
      </c>
      <c r="E55" s="16" t="e">
        <f>+D55/D51</f>
        <v>#DIV/0!</v>
      </c>
      <c r="G55" s="119" t="s">
        <v>10</v>
      </c>
      <c r="H55" s="120"/>
      <c r="I55" s="13">
        <f>+I51*0.15</f>
        <v>0</v>
      </c>
      <c r="J55" s="16" t="e">
        <f>+I55/I51</f>
        <v>#DIV/0!</v>
      </c>
      <c r="M55" s="119" t="s">
        <v>10</v>
      </c>
      <c r="N55" s="120"/>
      <c r="O55" s="13">
        <f>+O51*0.15</f>
        <v>0</v>
      </c>
      <c r="P55" s="16" t="e">
        <f>+O55/O51</f>
        <v>#DIV/0!</v>
      </c>
      <c r="R55" s="119" t="s">
        <v>10</v>
      </c>
      <c r="S55" s="120"/>
      <c r="T55" s="13">
        <f>+T51*0.15</f>
        <v>0</v>
      </c>
      <c r="U55" s="16" t="e">
        <f>+T55/T51</f>
        <v>#DIV/0!</v>
      </c>
      <c r="X55" s="119" t="s">
        <v>10</v>
      </c>
      <c r="Y55" s="120"/>
      <c r="Z55" s="13">
        <f>+Z51*0.15</f>
        <v>0</v>
      </c>
      <c r="AA55" s="16" t="e">
        <f>+Z55/Z51</f>
        <v>#DIV/0!</v>
      </c>
      <c r="AC55" s="119" t="s">
        <v>10</v>
      </c>
      <c r="AD55" s="120"/>
      <c r="AE55" s="13">
        <f>+AE51*0.15</f>
        <v>0</v>
      </c>
      <c r="AF55" s="16" t="e">
        <f>+AE55/AE51</f>
        <v>#DIV/0!</v>
      </c>
    </row>
    <row r="56" spans="2:32" ht="13.2" customHeight="1" x14ac:dyDescent="0.3">
      <c r="B56" s="17" t="s">
        <v>11</v>
      </c>
      <c r="C56" s="18"/>
      <c r="D56" s="13">
        <f>SUM(D53:D55)</f>
        <v>0</v>
      </c>
      <c r="E56" s="16" t="e">
        <f>+D56/D48</f>
        <v>#DIV/0!</v>
      </c>
      <c r="G56" s="17" t="s">
        <v>11</v>
      </c>
      <c r="H56" s="18"/>
      <c r="I56" s="13">
        <f>SUM(I53:I55)</f>
        <v>0</v>
      </c>
      <c r="J56" s="16" t="e">
        <f>+I56/I48</f>
        <v>#DIV/0!</v>
      </c>
      <c r="M56" s="17" t="s">
        <v>11</v>
      </c>
      <c r="N56" s="18"/>
      <c r="O56" s="13">
        <f>SUM(O53:O55)</f>
        <v>0</v>
      </c>
      <c r="P56" s="16" t="e">
        <f>+O56/O48</f>
        <v>#DIV/0!</v>
      </c>
      <c r="R56" s="17" t="s">
        <v>11</v>
      </c>
      <c r="S56" s="18"/>
      <c r="T56" s="13">
        <f>SUM(T53:T55)</f>
        <v>0</v>
      </c>
      <c r="U56" s="16" t="e">
        <f>+T56/T48</f>
        <v>#DIV/0!</v>
      </c>
      <c r="X56" s="17" t="s">
        <v>11</v>
      </c>
      <c r="Y56" s="18"/>
      <c r="Z56" s="13">
        <f>SUM(Z53:Z55)</f>
        <v>0</v>
      </c>
      <c r="AA56" s="16" t="e">
        <f>+Z56/Z48</f>
        <v>#DIV/0!</v>
      </c>
      <c r="AC56" s="17" t="s">
        <v>11</v>
      </c>
      <c r="AD56" s="18"/>
      <c r="AE56" s="13">
        <f>SUM(AE53:AE55)</f>
        <v>0</v>
      </c>
      <c r="AF56" s="16" t="e">
        <f>+AE56/AE48</f>
        <v>#DIV/0!</v>
      </c>
    </row>
    <row r="57" spans="2:32" ht="13.2" customHeight="1" x14ac:dyDescent="0.3">
      <c r="B57" s="17" t="s">
        <v>12</v>
      </c>
      <c r="C57" s="18"/>
      <c r="D57" s="13">
        <f>+D48-D49</f>
        <v>0</v>
      </c>
      <c r="E57" s="11" t="e">
        <f>+D57/D48</f>
        <v>#DIV/0!</v>
      </c>
      <c r="G57" s="17" t="s">
        <v>12</v>
      </c>
      <c r="H57" s="18"/>
      <c r="I57" s="13">
        <f>+I48-I49</f>
        <v>0</v>
      </c>
      <c r="J57" s="11" t="e">
        <f>+I57/I48</f>
        <v>#DIV/0!</v>
      </c>
      <c r="M57" s="17" t="s">
        <v>12</v>
      </c>
      <c r="N57" s="18"/>
      <c r="O57" s="13">
        <f>+O48-O49</f>
        <v>0</v>
      </c>
      <c r="P57" s="11" t="e">
        <f>+O57/O48</f>
        <v>#DIV/0!</v>
      </c>
      <c r="R57" s="17" t="s">
        <v>12</v>
      </c>
      <c r="S57" s="18"/>
      <c r="T57" s="13">
        <f>+T48-T49</f>
        <v>0</v>
      </c>
      <c r="U57" s="11" t="e">
        <f>+T57/T48</f>
        <v>#DIV/0!</v>
      </c>
      <c r="X57" s="17" t="s">
        <v>12</v>
      </c>
      <c r="Y57" s="18"/>
      <c r="Z57" s="13">
        <f>+Z48-Z49</f>
        <v>0</v>
      </c>
      <c r="AA57" s="11" t="e">
        <f>+Z57/Z48</f>
        <v>#DIV/0!</v>
      </c>
      <c r="AC57" s="17" t="s">
        <v>12</v>
      </c>
      <c r="AD57" s="18"/>
      <c r="AE57" s="13">
        <f>+AE48-AE49</f>
        <v>0</v>
      </c>
      <c r="AF57" s="11" t="e">
        <f>+AE57/AE48</f>
        <v>#DIV/0!</v>
      </c>
    </row>
    <row r="58" spans="2:32" ht="13.2" customHeight="1" x14ac:dyDescent="0.3">
      <c r="B58" s="50" t="s">
        <v>13</v>
      </c>
      <c r="C58" s="51"/>
      <c r="D58" s="52">
        <f>+D49-D56</f>
        <v>0</v>
      </c>
      <c r="E58" s="53"/>
      <c r="G58" s="50" t="s">
        <v>13</v>
      </c>
      <c r="H58" s="51"/>
      <c r="I58" s="52">
        <f>+I49-I56</f>
        <v>0</v>
      </c>
      <c r="J58" s="53"/>
      <c r="M58" s="62" t="s">
        <v>13</v>
      </c>
      <c r="N58" s="63"/>
      <c r="O58" s="64">
        <f>+O49-O56</f>
        <v>0</v>
      </c>
      <c r="P58" s="65"/>
      <c r="R58" s="62" t="s">
        <v>13</v>
      </c>
      <c r="S58" s="63"/>
      <c r="T58" s="64">
        <f>+T49-T56</f>
        <v>0</v>
      </c>
      <c r="U58" s="65"/>
      <c r="X58" s="74" t="s">
        <v>13</v>
      </c>
      <c r="Y58" s="75"/>
      <c r="Z58" s="76">
        <f>+Z49-Z56</f>
        <v>0</v>
      </c>
      <c r="AA58" s="77"/>
      <c r="AC58" s="74" t="s">
        <v>13</v>
      </c>
      <c r="AD58" s="75"/>
      <c r="AE58" s="76">
        <f>+AE49-AE56</f>
        <v>0</v>
      </c>
      <c r="AF58" s="77"/>
    </row>
    <row r="59" spans="2:32" ht="4.95" customHeight="1" x14ac:dyDescent="0.3">
      <c r="B59" s="23"/>
      <c r="C59" s="24"/>
      <c r="D59" s="25"/>
      <c r="E59" s="26"/>
      <c r="G59" s="23"/>
      <c r="H59" s="24"/>
      <c r="I59" s="25"/>
      <c r="J59" s="26"/>
      <c r="M59" s="23"/>
      <c r="N59" s="24"/>
      <c r="O59" s="25"/>
      <c r="P59" s="26"/>
      <c r="R59" s="23"/>
      <c r="S59" s="24"/>
      <c r="T59" s="25"/>
      <c r="U59" s="26"/>
      <c r="X59" s="23"/>
      <c r="Y59" s="24"/>
      <c r="Z59" s="25"/>
      <c r="AA59" s="26"/>
      <c r="AC59" s="23"/>
      <c r="AD59" s="24"/>
      <c r="AE59" s="25"/>
      <c r="AF59" s="26"/>
    </row>
    <row r="60" spans="2:32" ht="13.2" customHeight="1" x14ac:dyDescent="0.3">
      <c r="B60" s="99" t="s">
        <v>14</v>
      </c>
      <c r="C60" s="93"/>
      <c r="D60" s="81"/>
      <c r="E60" s="121">
        <f>8+E47</f>
        <v>8</v>
      </c>
      <c r="F60" s="28"/>
      <c r="G60" s="99" t="s">
        <v>14</v>
      </c>
      <c r="H60" s="93"/>
      <c r="I60" s="90"/>
      <c r="J60" s="121">
        <f>8+J47</f>
        <v>8</v>
      </c>
      <c r="M60" s="99" t="s">
        <v>14</v>
      </c>
      <c r="N60" s="93"/>
      <c r="O60" s="81"/>
      <c r="P60" s="121">
        <f>8+P47</f>
        <v>8</v>
      </c>
      <c r="Q60" s="28"/>
      <c r="R60" s="99" t="s">
        <v>14</v>
      </c>
      <c r="S60" s="93"/>
      <c r="T60" s="81"/>
      <c r="U60" s="121">
        <f>8+U47</f>
        <v>8</v>
      </c>
      <c r="X60" s="99" t="s">
        <v>14</v>
      </c>
      <c r="Y60" s="93"/>
      <c r="Z60" s="81"/>
      <c r="AA60" s="121">
        <f>8+AA47</f>
        <v>8</v>
      </c>
      <c r="AB60" s="28"/>
      <c r="AC60" s="99" t="s">
        <v>14</v>
      </c>
      <c r="AD60" s="93"/>
      <c r="AE60" s="81"/>
      <c r="AF60" s="121">
        <f>8+AF47</f>
        <v>8</v>
      </c>
    </row>
    <row r="61" spans="2:32" ht="13.2" customHeight="1" x14ac:dyDescent="0.3">
      <c r="B61" s="99" t="s">
        <v>38</v>
      </c>
      <c r="C61" s="93"/>
      <c r="D61" s="89"/>
      <c r="E61" s="121"/>
      <c r="F61" s="28"/>
      <c r="G61" s="99" t="s">
        <v>38</v>
      </c>
      <c r="H61" s="93"/>
      <c r="I61" s="91"/>
      <c r="J61" s="121"/>
      <c r="M61" s="99" t="s">
        <v>38</v>
      </c>
      <c r="N61" s="93"/>
      <c r="O61" s="89"/>
      <c r="P61" s="121"/>
      <c r="Q61" s="28"/>
      <c r="R61" s="99" t="s">
        <v>38</v>
      </c>
      <c r="S61" s="93"/>
      <c r="T61" s="89"/>
      <c r="U61" s="121"/>
      <c r="X61" s="99" t="s">
        <v>38</v>
      </c>
      <c r="Y61" s="93"/>
      <c r="Z61" s="89"/>
      <c r="AA61" s="121"/>
      <c r="AB61" s="28"/>
      <c r="AC61" s="99" t="s">
        <v>38</v>
      </c>
      <c r="AD61" s="93"/>
      <c r="AE61" s="89"/>
      <c r="AF61" s="121"/>
    </row>
    <row r="62" spans="2:32" ht="13.2" customHeight="1" x14ac:dyDescent="0.3">
      <c r="B62" s="99" t="s">
        <v>39</v>
      </c>
      <c r="C62" s="93"/>
      <c r="D62" s="156"/>
      <c r="E62" s="121"/>
      <c r="F62" s="28"/>
      <c r="G62" s="99" t="s">
        <v>39</v>
      </c>
      <c r="H62" s="93"/>
      <c r="I62" s="91"/>
      <c r="J62" s="121"/>
      <c r="M62" s="99" t="s">
        <v>39</v>
      </c>
      <c r="N62" s="93"/>
      <c r="O62" s="156"/>
      <c r="P62" s="121"/>
      <c r="Q62" s="28"/>
      <c r="R62" s="99" t="s">
        <v>39</v>
      </c>
      <c r="S62" s="93"/>
      <c r="T62" s="156"/>
      <c r="U62" s="121"/>
      <c r="X62" s="99" t="s">
        <v>39</v>
      </c>
      <c r="Y62" s="93"/>
      <c r="Z62" s="156"/>
      <c r="AA62" s="121"/>
      <c r="AB62" s="28"/>
      <c r="AC62" s="99" t="s">
        <v>39</v>
      </c>
      <c r="AD62" s="93"/>
      <c r="AE62" s="156"/>
      <c r="AF62" s="121"/>
    </row>
    <row r="63" spans="2:32" ht="13.2" customHeight="1" x14ac:dyDescent="0.3">
      <c r="B63" s="99" t="s">
        <v>59</v>
      </c>
      <c r="C63" s="93"/>
      <c r="D63" s="156"/>
      <c r="E63" s="121"/>
      <c r="F63" s="28"/>
      <c r="G63" s="99" t="s">
        <v>59</v>
      </c>
      <c r="H63" s="93"/>
      <c r="I63" s="91"/>
      <c r="J63" s="121"/>
      <c r="M63" s="99" t="s">
        <v>59</v>
      </c>
      <c r="N63" s="93"/>
      <c r="O63" s="156"/>
      <c r="P63" s="121"/>
      <c r="Q63" s="28"/>
      <c r="R63" s="99" t="s">
        <v>59</v>
      </c>
      <c r="S63" s="93"/>
      <c r="T63" s="156"/>
      <c r="U63" s="121"/>
      <c r="X63" s="99" t="s">
        <v>59</v>
      </c>
      <c r="Y63" s="93"/>
      <c r="Z63" s="156"/>
      <c r="AA63" s="121"/>
      <c r="AB63" s="28"/>
      <c r="AC63" s="99" t="s">
        <v>59</v>
      </c>
      <c r="AD63" s="93"/>
      <c r="AE63" s="156"/>
      <c r="AF63" s="121"/>
    </row>
    <row r="64" spans="2:32" ht="13.2" customHeight="1" x14ac:dyDescent="0.3">
      <c r="B64" s="99" t="s">
        <v>60</v>
      </c>
      <c r="C64" s="93"/>
      <c r="D64" s="156"/>
      <c r="E64" s="121"/>
      <c r="F64" s="28"/>
      <c r="G64" s="99" t="s">
        <v>60</v>
      </c>
      <c r="H64" s="93"/>
      <c r="I64" s="91"/>
      <c r="J64" s="121"/>
      <c r="M64" s="99" t="s">
        <v>60</v>
      </c>
      <c r="N64" s="93"/>
      <c r="O64" s="156"/>
      <c r="P64" s="121"/>
      <c r="Q64" s="28"/>
      <c r="R64" s="99" t="s">
        <v>60</v>
      </c>
      <c r="S64" s="93"/>
      <c r="T64" s="156"/>
      <c r="U64" s="121"/>
      <c r="X64" s="99" t="s">
        <v>60</v>
      </c>
      <c r="Y64" s="93"/>
      <c r="Z64" s="156"/>
      <c r="AA64" s="121"/>
      <c r="AB64" s="28"/>
      <c r="AC64" s="99" t="s">
        <v>60</v>
      </c>
      <c r="AD64" s="93"/>
      <c r="AE64" s="156"/>
      <c r="AF64" s="121"/>
    </row>
    <row r="65" spans="2:32" ht="13.2" customHeight="1" x14ac:dyDescent="0.3">
      <c r="B65" s="99" t="s">
        <v>61</v>
      </c>
      <c r="C65" s="93"/>
      <c r="D65" s="96"/>
      <c r="E65" s="121"/>
      <c r="F65" s="28"/>
      <c r="G65" s="99" t="s">
        <v>61</v>
      </c>
      <c r="H65" s="93"/>
      <c r="I65" s="92"/>
      <c r="J65" s="121"/>
      <c r="M65" s="99" t="s">
        <v>61</v>
      </c>
      <c r="N65" s="93"/>
      <c r="O65" s="96"/>
      <c r="P65" s="121"/>
      <c r="Q65" s="28"/>
      <c r="R65" s="99" t="s">
        <v>61</v>
      </c>
      <c r="S65" s="93"/>
      <c r="T65" s="96"/>
      <c r="U65" s="121"/>
      <c r="X65" s="99" t="s">
        <v>61</v>
      </c>
      <c r="Y65" s="93"/>
      <c r="Z65" s="96"/>
      <c r="AA65" s="121"/>
      <c r="AB65" s="28"/>
      <c r="AC65" s="99" t="s">
        <v>61</v>
      </c>
      <c r="AD65" s="93"/>
      <c r="AE65" s="96"/>
      <c r="AF65" s="121"/>
    </row>
    <row r="66" spans="2:32" ht="4.95" customHeight="1" x14ac:dyDescent="0.3">
      <c r="B66" s="99"/>
      <c r="C66" s="27"/>
      <c r="D66" s="97"/>
      <c r="E66" s="29"/>
      <c r="F66" s="28"/>
      <c r="G66" s="99"/>
      <c r="H66" s="27"/>
      <c r="I66" s="97"/>
      <c r="J66" s="29"/>
      <c r="M66" s="99"/>
      <c r="N66" s="27"/>
      <c r="O66" s="97"/>
      <c r="P66" s="29"/>
      <c r="Q66" s="28"/>
      <c r="R66" s="99"/>
      <c r="S66" s="27"/>
      <c r="T66" s="97"/>
      <c r="U66" s="29"/>
      <c r="X66" s="99"/>
      <c r="Y66" s="27"/>
      <c r="Z66" s="97"/>
      <c r="AA66" s="29"/>
      <c r="AB66" s="28"/>
      <c r="AC66" s="99"/>
      <c r="AD66" s="27"/>
      <c r="AE66" s="97"/>
      <c r="AF66" s="29"/>
    </row>
    <row r="67" spans="2:32" ht="13.2" customHeight="1" x14ac:dyDescent="0.3">
      <c r="B67" s="99" t="s">
        <v>40</v>
      </c>
      <c r="C67" s="93"/>
      <c r="D67" s="47"/>
      <c r="E67" s="82">
        <f>E47+20</f>
        <v>20</v>
      </c>
      <c r="F67" s="28"/>
      <c r="G67" s="99" t="s">
        <v>40</v>
      </c>
      <c r="H67" s="93"/>
      <c r="I67" s="47"/>
      <c r="J67" s="82">
        <f>J47+20</f>
        <v>20</v>
      </c>
      <c r="M67" s="99" t="s">
        <v>40</v>
      </c>
      <c r="N67" s="93"/>
      <c r="O67" s="47"/>
      <c r="P67" s="82">
        <f>20+P47</f>
        <v>20</v>
      </c>
      <c r="Q67" s="28"/>
      <c r="R67" s="99" t="s">
        <v>40</v>
      </c>
      <c r="S67" s="93"/>
      <c r="T67" s="47"/>
      <c r="U67" s="82">
        <f>20+U47</f>
        <v>20</v>
      </c>
      <c r="X67" s="99" t="s">
        <v>40</v>
      </c>
      <c r="Y67" s="93"/>
      <c r="Z67" s="47"/>
      <c r="AA67" s="82">
        <f>20+AA47</f>
        <v>20</v>
      </c>
      <c r="AB67" s="28"/>
      <c r="AC67" s="99" t="s">
        <v>40</v>
      </c>
      <c r="AD67" s="93"/>
      <c r="AE67" s="47"/>
      <c r="AF67" s="82">
        <f>20+AF47</f>
        <v>20</v>
      </c>
    </row>
    <row r="68" spans="2:32" ht="13.2" customHeight="1" x14ac:dyDescent="0.3">
      <c r="B68" s="99" t="s">
        <v>41</v>
      </c>
      <c r="C68" s="93"/>
      <c r="D68" s="48"/>
      <c r="E68" s="82">
        <f>E47+50</f>
        <v>50</v>
      </c>
      <c r="F68" s="28"/>
      <c r="G68" s="99" t="s">
        <v>41</v>
      </c>
      <c r="H68" s="93"/>
      <c r="I68" s="48"/>
      <c r="J68" s="82">
        <f>J47+50</f>
        <v>50</v>
      </c>
      <c r="M68" s="99" t="s">
        <v>41</v>
      </c>
      <c r="N68" s="93"/>
      <c r="O68" s="48"/>
      <c r="P68" s="82">
        <f>P47+50</f>
        <v>50</v>
      </c>
      <c r="Q68" s="28"/>
      <c r="R68" s="99" t="s">
        <v>41</v>
      </c>
      <c r="S68" s="93"/>
      <c r="T68" s="48"/>
      <c r="U68" s="82">
        <f>U47+50</f>
        <v>50</v>
      </c>
      <c r="X68" s="99" t="s">
        <v>41</v>
      </c>
      <c r="Y68" s="93"/>
      <c r="Z68" s="48"/>
      <c r="AA68" s="82">
        <f>AA47+50</f>
        <v>50</v>
      </c>
      <c r="AB68" s="28"/>
      <c r="AC68" s="99" t="s">
        <v>41</v>
      </c>
      <c r="AD68" s="93"/>
      <c r="AE68" s="48"/>
      <c r="AF68" s="82">
        <f>AF47+50</f>
        <v>50</v>
      </c>
    </row>
    <row r="69" spans="2:32" ht="4.95" customHeight="1" x14ac:dyDescent="0.3">
      <c r="B69" s="99"/>
      <c r="C69" s="83"/>
      <c r="D69" s="97"/>
      <c r="E69" s="29"/>
      <c r="F69" s="28"/>
      <c r="G69" s="99"/>
      <c r="H69" s="83"/>
      <c r="I69" s="97"/>
      <c r="J69" s="29"/>
      <c r="M69" s="99"/>
      <c r="N69" s="83"/>
      <c r="O69" s="97"/>
      <c r="P69" s="29"/>
      <c r="Q69" s="28"/>
      <c r="R69" s="99"/>
      <c r="S69" s="83"/>
      <c r="T69" s="97"/>
      <c r="U69" s="29"/>
      <c r="X69" s="99"/>
      <c r="Y69" s="83"/>
      <c r="Z69" s="97"/>
      <c r="AA69" s="29"/>
      <c r="AB69" s="28"/>
      <c r="AC69" s="99"/>
      <c r="AD69" s="83"/>
      <c r="AE69" s="97"/>
      <c r="AF69" s="29"/>
    </row>
    <row r="70" spans="2:32" ht="13.2" customHeight="1" x14ac:dyDescent="0.3">
      <c r="B70" s="99" t="s">
        <v>43</v>
      </c>
      <c r="C70" s="93"/>
      <c r="D70" s="47"/>
      <c r="E70" s="82">
        <f>E47+60</f>
        <v>60</v>
      </c>
      <c r="F70" s="28"/>
      <c r="G70" s="99" t="s">
        <v>43</v>
      </c>
      <c r="H70" s="93"/>
      <c r="I70" s="47"/>
      <c r="J70" s="82">
        <f>J47+60</f>
        <v>60</v>
      </c>
      <c r="M70" s="99" t="s">
        <v>43</v>
      </c>
      <c r="N70" s="93"/>
      <c r="O70" s="47"/>
      <c r="P70" s="82">
        <f>P47+60</f>
        <v>60</v>
      </c>
      <c r="Q70" s="28"/>
      <c r="R70" s="99" t="s">
        <v>43</v>
      </c>
      <c r="S70" s="93"/>
      <c r="T70" s="47"/>
      <c r="U70" s="82">
        <f>60+U47</f>
        <v>60</v>
      </c>
      <c r="X70" s="99" t="s">
        <v>43</v>
      </c>
      <c r="Y70" s="93"/>
      <c r="Z70" s="47"/>
      <c r="AA70" s="82">
        <f>60+AA47</f>
        <v>60</v>
      </c>
      <c r="AB70" s="28"/>
      <c r="AC70" s="99" t="s">
        <v>43</v>
      </c>
      <c r="AD70" s="93"/>
      <c r="AE70" s="47"/>
      <c r="AF70" s="82">
        <f>60+AF47</f>
        <v>60</v>
      </c>
    </row>
    <row r="71" spans="2:32" ht="13.2" customHeight="1" x14ac:dyDescent="0.3">
      <c r="B71" s="99" t="s">
        <v>42</v>
      </c>
      <c r="C71" s="93"/>
      <c r="D71" s="84"/>
      <c r="E71" s="82">
        <f>E47+45</f>
        <v>45</v>
      </c>
      <c r="F71" s="28"/>
      <c r="G71" s="99" t="s">
        <v>42</v>
      </c>
      <c r="H71" s="93"/>
      <c r="I71" s="84"/>
      <c r="J71" s="82">
        <f>J47+45</f>
        <v>45</v>
      </c>
      <c r="M71" s="99" t="s">
        <v>42</v>
      </c>
      <c r="N71" s="93"/>
      <c r="O71" s="84"/>
      <c r="P71" s="82">
        <f>P47+45</f>
        <v>45</v>
      </c>
      <c r="Q71" s="28"/>
      <c r="R71" s="99" t="s">
        <v>42</v>
      </c>
      <c r="S71" s="93"/>
      <c r="T71" s="84"/>
      <c r="U71" s="82">
        <f>U47+45</f>
        <v>45</v>
      </c>
      <c r="X71" s="99" t="s">
        <v>42</v>
      </c>
      <c r="Y71" s="93"/>
      <c r="Z71" s="84"/>
      <c r="AA71" s="82">
        <f>AA47+45</f>
        <v>45</v>
      </c>
      <c r="AB71" s="28"/>
      <c r="AC71" s="99" t="s">
        <v>42</v>
      </c>
      <c r="AD71" s="93"/>
      <c r="AE71" s="84"/>
      <c r="AF71" s="82">
        <f>AF47+45</f>
        <v>45</v>
      </c>
    </row>
    <row r="72" spans="2:32" ht="13.2" customHeight="1" x14ac:dyDescent="0.3">
      <c r="B72" s="99" t="s">
        <v>44</v>
      </c>
      <c r="C72" s="93"/>
      <c r="D72" s="48"/>
      <c r="E72" s="82">
        <f>E47+45</f>
        <v>45</v>
      </c>
      <c r="F72" s="28"/>
      <c r="G72" s="99" t="s">
        <v>44</v>
      </c>
      <c r="H72" s="93"/>
      <c r="I72" s="48"/>
      <c r="J72" s="82">
        <f>J47+45</f>
        <v>45</v>
      </c>
      <c r="M72" s="99" t="s">
        <v>44</v>
      </c>
      <c r="N72" s="93"/>
      <c r="O72" s="48"/>
      <c r="P72" s="82">
        <f>P47+45</f>
        <v>45</v>
      </c>
      <c r="Q72" s="28"/>
      <c r="R72" s="99" t="s">
        <v>44</v>
      </c>
      <c r="S72" s="93"/>
      <c r="T72" s="48"/>
      <c r="U72" s="82">
        <f>U47+45</f>
        <v>45</v>
      </c>
      <c r="X72" s="99" t="s">
        <v>44</v>
      </c>
      <c r="Y72" s="93"/>
      <c r="Z72" s="48"/>
      <c r="AA72" s="82">
        <f>AA47+45</f>
        <v>45</v>
      </c>
      <c r="AB72" s="28"/>
      <c r="AC72" s="99" t="s">
        <v>44</v>
      </c>
      <c r="AD72" s="93"/>
      <c r="AE72" s="48"/>
      <c r="AF72" s="82">
        <f>AF47+45</f>
        <v>45</v>
      </c>
    </row>
    <row r="73" spans="2:32" ht="4.95" customHeight="1" x14ac:dyDescent="0.3">
      <c r="B73" s="99"/>
      <c r="C73" s="83"/>
      <c r="D73" s="97"/>
      <c r="E73" s="85"/>
      <c r="F73" s="28"/>
      <c r="G73" s="99"/>
      <c r="H73" s="83"/>
      <c r="I73" s="97"/>
      <c r="J73" s="85"/>
      <c r="M73" s="99"/>
      <c r="N73" s="83"/>
      <c r="O73" s="97"/>
      <c r="P73" s="85"/>
      <c r="Q73" s="28"/>
      <c r="R73" s="99"/>
      <c r="S73" s="83"/>
      <c r="T73" s="97"/>
      <c r="U73" s="85"/>
      <c r="X73" s="99"/>
      <c r="Y73" s="83"/>
      <c r="Z73" s="97"/>
      <c r="AA73" s="85"/>
      <c r="AB73" s="28"/>
      <c r="AC73" s="99"/>
      <c r="AD73" s="83"/>
      <c r="AE73" s="97"/>
      <c r="AF73" s="85"/>
    </row>
    <row r="74" spans="2:32" ht="13.2" customHeight="1" x14ac:dyDescent="0.3">
      <c r="B74" s="99" t="s">
        <v>45</v>
      </c>
      <c r="C74" s="93"/>
      <c r="D74" s="47"/>
      <c r="E74" s="82">
        <f>E47+110</f>
        <v>110</v>
      </c>
      <c r="F74" s="28"/>
      <c r="G74" s="99" t="s">
        <v>45</v>
      </c>
      <c r="H74" s="93"/>
      <c r="I74" s="47"/>
      <c r="J74" s="82">
        <f>J47+110</f>
        <v>110</v>
      </c>
      <c r="M74" s="99" t="s">
        <v>45</v>
      </c>
      <c r="N74" s="93"/>
      <c r="O74" s="47"/>
      <c r="P74" s="82">
        <f>P47+110</f>
        <v>110</v>
      </c>
      <c r="Q74" s="28"/>
      <c r="R74" s="99" t="s">
        <v>45</v>
      </c>
      <c r="S74" s="93"/>
      <c r="T74" s="47"/>
      <c r="U74" s="82">
        <f>U47+110</f>
        <v>110</v>
      </c>
      <c r="X74" s="99" t="s">
        <v>45</v>
      </c>
      <c r="Y74" s="93"/>
      <c r="Z74" s="47"/>
      <c r="AA74" s="82">
        <f>AA47+110</f>
        <v>110</v>
      </c>
      <c r="AB74" s="28"/>
      <c r="AC74" s="99" t="s">
        <v>45</v>
      </c>
      <c r="AD74" s="93"/>
      <c r="AE74" s="47"/>
      <c r="AF74" s="82">
        <f>AF47+110</f>
        <v>110</v>
      </c>
    </row>
    <row r="75" spans="2:32" ht="13.2" customHeight="1" x14ac:dyDescent="0.3">
      <c r="B75" s="99" t="s">
        <v>15</v>
      </c>
      <c r="C75" s="93"/>
      <c r="D75" s="84"/>
      <c r="E75" s="82">
        <f>E47+50</f>
        <v>50</v>
      </c>
      <c r="F75" s="28"/>
      <c r="G75" s="99" t="s">
        <v>15</v>
      </c>
      <c r="H75" s="93"/>
      <c r="I75" s="84"/>
      <c r="J75" s="82">
        <f>J47+50</f>
        <v>50</v>
      </c>
      <c r="M75" s="99" t="s">
        <v>15</v>
      </c>
      <c r="N75" s="93"/>
      <c r="O75" s="84"/>
      <c r="P75" s="82">
        <f>P47+50</f>
        <v>50</v>
      </c>
      <c r="Q75" s="28"/>
      <c r="R75" s="99" t="s">
        <v>15</v>
      </c>
      <c r="S75" s="93"/>
      <c r="T75" s="84"/>
      <c r="U75" s="82">
        <f>U47+50</f>
        <v>50</v>
      </c>
      <c r="X75" s="99" t="s">
        <v>15</v>
      </c>
      <c r="Y75" s="93"/>
      <c r="Z75" s="84"/>
      <c r="AA75" s="82">
        <f>AA47+50</f>
        <v>50</v>
      </c>
      <c r="AB75" s="28"/>
      <c r="AC75" s="99" t="s">
        <v>15</v>
      </c>
      <c r="AD75" s="93"/>
      <c r="AE75" s="84"/>
      <c r="AF75" s="82">
        <f>AF47+50</f>
        <v>50</v>
      </c>
    </row>
    <row r="76" spans="2:32" ht="13.2" customHeight="1" x14ac:dyDescent="0.3">
      <c r="B76" s="99" t="s">
        <v>46</v>
      </c>
      <c r="C76" s="93"/>
      <c r="D76" s="48"/>
      <c r="E76" s="82">
        <f>E47+100</f>
        <v>100</v>
      </c>
      <c r="F76" s="28"/>
      <c r="G76" s="99" t="s">
        <v>46</v>
      </c>
      <c r="H76" s="93"/>
      <c r="I76" s="48"/>
      <c r="J76" s="82">
        <f>J47+100</f>
        <v>100</v>
      </c>
      <c r="M76" s="99" t="s">
        <v>46</v>
      </c>
      <c r="N76" s="93"/>
      <c r="O76" s="48"/>
      <c r="P76" s="82">
        <f>P47+100</f>
        <v>100</v>
      </c>
      <c r="Q76" s="28"/>
      <c r="R76" s="99" t="s">
        <v>46</v>
      </c>
      <c r="S76" s="93"/>
      <c r="T76" s="48"/>
      <c r="U76" s="82">
        <f>U47+100</f>
        <v>100</v>
      </c>
      <c r="X76" s="99" t="s">
        <v>46</v>
      </c>
      <c r="Y76" s="93"/>
      <c r="Z76" s="48"/>
      <c r="AA76" s="82">
        <f>AA47+100</f>
        <v>100</v>
      </c>
      <c r="AB76" s="28"/>
      <c r="AC76" s="99" t="s">
        <v>46</v>
      </c>
      <c r="AD76" s="93"/>
      <c r="AE76" s="48"/>
      <c r="AF76" s="82">
        <f>AF47+100</f>
        <v>100</v>
      </c>
    </row>
    <row r="77" spans="2:32" ht="13.2" customHeight="1" x14ac:dyDescent="0.3">
      <c r="B77" s="119" t="s">
        <v>16</v>
      </c>
      <c r="C77" s="120"/>
      <c r="D77" s="98"/>
      <c r="E77" s="14"/>
      <c r="G77" s="119" t="s">
        <v>16</v>
      </c>
      <c r="H77" s="120"/>
      <c r="I77" s="98"/>
      <c r="J77" s="14"/>
      <c r="M77" s="119" t="s">
        <v>16</v>
      </c>
      <c r="N77" s="120"/>
      <c r="O77" s="98"/>
      <c r="P77" s="14"/>
      <c r="R77" s="119" t="s">
        <v>16</v>
      </c>
      <c r="S77" s="120"/>
      <c r="T77" s="98"/>
      <c r="U77" s="14"/>
      <c r="X77" s="119" t="s">
        <v>16</v>
      </c>
      <c r="Y77" s="120"/>
      <c r="Z77" s="98"/>
      <c r="AA77" s="14"/>
      <c r="AC77" s="119" t="s">
        <v>16</v>
      </c>
      <c r="AD77" s="120"/>
      <c r="AE77" s="98"/>
      <c r="AF77" s="14"/>
    </row>
    <row r="78" spans="2:32" ht="13.2" customHeight="1" x14ac:dyDescent="0.3">
      <c r="B78" s="3" t="s">
        <v>17</v>
      </c>
      <c r="C78" s="93"/>
      <c r="D78" s="30"/>
      <c r="E78" s="14"/>
      <c r="G78" s="3" t="s">
        <v>17</v>
      </c>
      <c r="H78" s="93"/>
      <c r="I78" s="30"/>
      <c r="J78" s="14"/>
      <c r="M78" s="3" t="s">
        <v>17</v>
      </c>
      <c r="N78" s="93"/>
      <c r="O78" s="30"/>
      <c r="P78" s="14"/>
      <c r="R78" s="3" t="s">
        <v>17</v>
      </c>
      <c r="S78" s="93"/>
      <c r="T78" s="30"/>
      <c r="U78" s="14"/>
      <c r="X78" s="3" t="s">
        <v>17</v>
      </c>
      <c r="Y78" s="93"/>
      <c r="Z78" s="30"/>
      <c r="AA78" s="14"/>
      <c r="AC78" s="3" t="s">
        <v>17</v>
      </c>
      <c r="AD78" s="93"/>
      <c r="AE78" s="30"/>
      <c r="AF78" s="14"/>
    </row>
    <row r="79" spans="2:32" ht="13.2" customHeight="1" x14ac:dyDescent="0.3">
      <c r="B79" s="3" t="s">
        <v>18</v>
      </c>
      <c r="C79" s="93"/>
      <c r="D79" s="31"/>
      <c r="E79" s="29"/>
      <c r="G79" s="3" t="s">
        <v>18</v>
      </c>
      <c r="H79" s="93"/>
      <c r="I79" s="31"/>
      <c r="J79" s="29"/>
      <c r="M79" s="3" t="s">
        <v>18</v>
      </c>
      <c r="N79" s="93"/>
      <c r="O79" s="31"/>
      <c r="P79" s="29"/>
      <c r="R79" s="3" t="s">
        <v>18</v>
      </c>
      <c r="S79" s="93"/>
      <c r="T79" s="31"/>
      <c r="U79" s="29"/>
      <c r="X79" s="3" t="s">
        <v>18</v>
      </c>
      <c r="Y79" s="93"/>
      <c r="Z79" s="31"/>
      <c r="AA79" s="29"/>
      <c r="AC79" s="3" t="s">
        <v>18</v>
      </c>
      <c r="AD79" s="93"/>
      <c r="AE79" s="31"/>
      <c r="AF79" s="29"/>
    </row>
    <row r="80" spans="2:32" ht="13.2" customHeight="1" x14ac:dyDescent="0.3">
      <c r="B80" s="17" t="s">
        <v>25</v>
      </c>
      <c r="C80" s="33"/>
      <c r="D80" s="49">
        <f>E53*(D78+D79)</f>
        <v>0</v>
      </c>
      <c r="E80" s="29"/>
      <c r="G80" s="17" t="s">
        <v>25</v>
      </c>
      <c r="H80" s="33"/>
      <c r="I80" s="49">
        <f>J53*(I78+I79)</f>
        <v>0</v>
      </c>
      <c r="J80" s="29"/>
      <c r="M80" s="17" t="s">
        <v>25</v>
      </c>
      <c r="N80" s="33"/>
      <c r="O80" s="49">
        <f>P53*(O78+O79)</f>
        <v>0</v>
      </c>
      <c r="P80" s="29"/>
      <c r="R80" s="17" t="s">
        <v>25</v>
      </c>
      <c r="S80" s="33"/>
      <c r="T80" s="49">
        <f>U53*(T78+T79)</f>
        <v>0</v>
      </c>
      <c r="U80" s="29"/>
      <c r="X80" s="17" t="s">
        <v>25</v>
      </c>
      <c r="Y80" s="33"/>
      <c r="Z80" s="49">
        <f>AA53*(Z78+Z79)</f>
        <v>0</v>
      </c>
      <c r="AA80" s="29"/>
      <c r="AC80" s="17" t="s">
        <v>25</v>
      </c>
      <c r="AD80" s="33"/>
      <c r="AE80" s="49">
        <f>AF53*(AE78+AE79)</f>
        <v>0</v>
      </c>
      <c r="AF80" s="29"/>
    </row>
    <row r="81" spans="2:32" ht="13.2" customHeight="1" x14ac:dyDescent="0.3">
      <c r="B81" s="32" t="s">
        <v>19</v>
      </c>
      <c r="C81" s="33"/>
      <c r="D81" s="34">
        <f>D58-(SUM(D60:D79))+D80</f>
        <v>0</v>
      </c>
      <c r="E81" s="35"/>
      <c r="G81" s="32" t="s">
        <v>19</v>
      </c>
      <c r="H81" s="33"/>
      <c r="I81" s="34">
        <f>I58-(SUM(I60:I79))+I80</f>
        <v>0</v>
      </c>
      <c r="J81" s="35"/>
      <c r="M81" s="32" t="s">
        <v>19</v>
      </c>
      <c r="N81" s="33"/>
      <c r="O81" s="34">
        <f>O58-(SUM(O60:O79))+O80</f>
        <v>0</v>
      </c>
      <c r="P81" s="35"/>
      <c r="R81" s="32" t="s">
        <v>19</v>
      </c>
      <c r="S81" s="33"/>
      <c r="T81" s="34">
        <f>T58-(SUM(T60:T79))+T80</f>
        <v>0</v>
      </c>
      <c r="U81" s="35"/>
      <c r="X81" s="32" t="s">
        <v>19</v>
      </c>
      <c r="Y81" s="33"/>
      <c r="Z81" s="34">
        <f>Z58-(SUM(Z60:Z79))+Z80</f>
        <v>0</v>
      </c>
      <c r="AA81" s="35"/>
      <c r="AC81" s="32" t="s">
        <v>19</v>
      </c>
      <c r="AD81" s="33"/>
      <c r="AE81" s="34">
        <f>AE58-(SUM(AE60:AE79))+AE80</f>
        <v>0</v>
      </c>
      <c r="AF81" s="35"/>
    </row>
    <row r="82" spans="2:32" ht="13.2" customHeight="1" x14ac:dyDescent="0.3">
      <c r="B82" s="3" t="s">
        <v>20</v>
      </c>
      <c r="C82" s="33"/>
      <c r="D82" s="81"/>
      <c r="E82" s="14"/>
      <c r="G82" s="3" t="s">
        <v>20</v>
      </c>
      <c r="H82" s="33"/>
      <c r="I82" s="81"/>
      <c r="J82" s="14"/>
      <c r="M82" s="3" t="s">
        <v>20</v>
      </c>
      <c r="N82" s="33"/>
      <c r="O82" s="81"/>
      <c r="P82" s="14"/>
      <c r="R82" s="3" t="s">
        <v>20</v>
      </c>
      <c r="S82" s="33"/>
      <c r="T82" s="81"/>
      <c r="U82" s="14"/>
      <c r="X82" s="3" t="s">
        <v>20</v>
      </c>
      <c r="Y82" s="33"/>
      <c r="Z82" s="81"/>
      <c r="AA82" s="14"/>
      <c r="AC82" s="3" t="s">
        <v>20</v>
      </c>
      <c r="AD82" s="33"/>
      <c r="AE82" s="81"/>
      <c r="AF82" s="14"/>
    </row>
    <row r="83" spans="2:32" ht="13.2" customHeight="1" x14ac:dyDescent="0.3">
      <c r="B83" s="3" t="s">
        <v>21</v>
      </c>
      <c r="C83" s="93"/>
      <c r="D83" s="80"/>
      <c r="E83" s="36">
        <f>90+E47</f>
        <v>90</v>
      </c>
      <c r="G83" s="3" t="s">
        <v>21</v>
      </c>
      <c r="H83" s="93"/>
      <c r="I83" s="80"/>
      <c r="J83" s="36">
        <f>90+J47</f>
        <v>90</v>
      </c>
      <c r="M83" s="3" t="s">
        <v>21</v>
      </c>
      <c r="N83" s="93"/>
      <c r="O83" s="80"/>
      <c r="P83" s="36">
        <f>90+P47</f>
        <v>90</v>
      </c>
      <c r="R83" s="3" t="s">
        <v>21</v>
      </c>
      <c r="S83" s="93"/>
      <c r="T83" s="80"/>
      <c r="U83" s="36">
        <f>90+U47</f>
        <v>90</v>
      </c>
      <c r="X83" s="3" t="s">
        <v>21</v>
      </c>
      <c r="Y83" s="93"/>
      <c r="Z83" s="80"/>
      <c r="AA83" s="36">
        <f>90+AA47</f>
        <v>90</v>
      </c>
      <c r="AC83" s="3" t="s">
        <v>21</v>
      </c>
      <c r="AD83" s="93"/>
      <c r="AE83" s="80"/>
      <c r="AF83" s="36">
        <f>90+AF47</f>
        <v>90</v>
      </c>
    </row>
    <row r="84" spans="2:32" ht="13.2" customHeight="1" x14ac:dyDescent="0.3">
      <c r="B84" s="37" t="s">
        <v>22</v>
      </c>
      <c r="C84" s="94"/>
      <c r="D84" s="38"/>
      <c r="E84" s="36">
        <f>90+E47</f>
        <v>90</v>
      </c>
      <c r="F84" s="28"/>
      <c r="G84" s="37" t="s">
        <v>22</v>
      </c>
      <c r="H84" s="94"/>
      <c r="I84" s="38"/>
      <c r="J84" s="36">
        <f>90+J47</f>
        <v>90</v>
      </c>
      <c r="M84" s="37" t="s">
        <v>22</v>
      </c>
      <c r="N84" s="95"/>
      <c r="O84" s="38"/>
      <c r="P84" s="36">
        <f>90+P47</f>
        <v>90</v>
      </c>
      <c r="Q84" s="28"/>
      <c r="R84" s="37" t="s">
        <v>22</v>
      </c>
      <c r="S84" s="95"/>
      <c r="T84" s="38"/>
      <c r="U84" s="36">
        <f>90+U47</f>
        <v>90</v>
      </c>
      <c r="X84" s="37" t="s">
        <v>22</v>
      </c>
      <c r="Y84" s="95"/>
      <c r="Z84" s="38"/>
      <c r="AA84" s="36">
        <f>90+AA47</f>
        <v>90</v>
      </c>
      <c r="AB84" s="28"/>
      <c r="AC84" s="37" t="s">
        <v>22</v>
      </c>
      <c r="AD84" s="95"/>
      <c r="AE84" s="38"/>
      <c r="AF84" s="36">
        <f>90+AF47</f>
        <v>90</v>
      </c>
    </row>
    <row r="85" spans="2:32" ht="15" customHeight="1" thickBot="1" x14ac:dyDescent="0.35">
      <c r="B85" s="107" t="s">
        <v>23</v>
      </c>
      <c r="C85" s="108"/>
      <c r="D85" s="108"/>
      <c r="E85" s="54">
        <f>D81-D82-D84-D83</f>
        <v>0</v>
      </c>
      <c r="G85" s="109" t="s">
        <v>23</v>
      </c>
      <c r="H85" s="110"/>
      <c r="I85" s="110"/>
      <c r="J85" s="55">
        <f>I81-I82-I84-I83</f>
        <v>0</v>
      </c>
      <c r="M85" s="111" t="s">
        <v>23</v>
      </c>
      <c r="N85" s="112"/>
      <c r="O85" s="112"/>
      <c r="P85" s="66">
        <f>O81-O82-O84-O83</f>
        <v>0</v>
      </c>
      <c r="R85" s="113" t="s">
        <v>23</v>
      </c>
      <c r="S85" s="114"/>
      <c r="T85" s="114"/>
      <c r="U85" s="67">
        <f>T81-T82-T84-T83</f>
        <v>0</v>
      </c>
      <c r="X85" s="115" t="s">
        <v>23</v>
      </c>
      <c r="Y85" s="116"/>
      <c r="Z85" s="116"/>
      <c r="AA85" s="78">
        <f>Z81-Z82-Z84-Z83</f>
        <v>0</v>
      </c>
      <c r="AC85" s="117" t="s">
        <v>23</v>
      </c>
      <c r="AD85" s="118"/>
      <c r="AE85" s="118"/>
      <c r="AF85" s="79">
        <f>AE81-AE82-AE84-AE83</f>
        <v>0</v>
      </c>
    </row>
    <row r="86" spans="2:32" ht="15" customHeight="1" thickBot="1" x14ac:dyDescent="0.35">
      <c r="B86" s="101" t="s">
        <v>24</v>
      </c>
      <c r="C86" s="102"/>
      <c r="D86" s="103"/>
      <c r="E86" s="41">
        <f>E85+J43</f>
        <v>0</v>
      </c>
      <c r="G86" s="104" t="s">
        <v>24</v>
      </c>
      <c r="H86" s="105"/>
      <c r="I86" s="106"/>
      <c r="J86" s="42">
        <f>E86+J85</f>
        <v>0</v>
      </c>
      <c r="M86" s="101" t="s">
        <v>24</v>
      </c>
      <c r="N86" s="102"/>
      <c r="O86" s="103"/>
      <c r="P86" s="41">
        <f>P85+U43</f>
        <v>0</v>
      </c>
      <c r="R86" s="104" t="s">
        <v>24</v>
      </c>
      <c r="S86" s="105"/>
      <c r="T86" s="106"/>
      <c r="U86" s="42">
        <f>P86+U85</f>
        <v>0</v>
      </c>
      <c r="X86" s="101" t="s">
        <v>24</v>
      </c>
      <c r="Y86" s="102"/>
      <c r="Z86" s="103"/>
      <c r="AA86" s="41">
        <f>AA85+AF43</f>
        <v>0</v>
      </c>
      <c r="AC86" s="104" t="s">
        <v>24</v>
      </c>
      <c r="AD86" s="105"/>
      <c r="AE86" s="106"/>
      <c r="AF86" s="42">
        <f>AA86+AF85</f>
        <v>0</v>
      </c>
    </row>
  </sheetData>
  <sheetProtection password="DC35" sheet="1" objects="1" scenarios="1"/>
  <mergeCells count="120">
    <mergeCell ref="B86:D86"/>
    <mergeCell ref="G86:I86"/>
    <mergeCell ref="M86:O86"/>
    <mergeCell ref="R86:T86"/>
    <mergeCell ref="X86:Z86"/>
    <mergeCell ref="AC86:AE86"/>
    <mergeCell ref="B85:D85"/>
    <mergeCell ref="G85:I85"/>
    <mergeCell ref="M85:O85"/>
    <mergeCell ref="R85:T85"/>
    <mergeCell ref="X85:Z85"/>
    <mergeCell ref="AC85:AE85"/>
    <mergeCell ref="B77:C77"/>
    <mergeCell ref="G77:H77"/>
    <mergeCell ref="M77:N77"/>
    <mergeCell ref="R77:S77"/>
    <mergeCell ref="X77:Y77"/>
    <mergeCell ref="AC77:AD77"/>
    <mergeCell ref="E60:E65"/>
    <mergeCell ref="J60:J65"/>
    <mergeCell ref="P60:P65"/>
    <mergeCell ref="U60:U65"/>
    <mergeCell ref="AA60:AA65"/>
    <mergeCell ref="AF60:AF65"/>
    <mergeCell ref="B55:C55"/>
    <mergeCell ref="G55:H55"/>
    <mergeCell ref="M55:N55"/>
    <mergeCell ref="R55:S55"/>
    <mergeCell ref="X55:Y55"/>
    <mergeCell ref="AC55:AD55"/>
    <mergeCell ref="B54:C54"/>
    <mergeCell ref="G54:H54"/>
    <mergeCell ref="M54:N54"/>
    <mergeCell ref="R54:S54"/>
    <mergeCell ref="X54:Y54"/>
    <mergeCell ref="AC54:AD54"/>
    <mergeCell ref="B53:C53"/>
    <mergeCell ref="G53:H53"/>
    <mergeCell ref="M53:N53"/>
    <mergeCell ref="R53:S53"/>
    <mergeCell ref="X53:Y53"/>
    <mergeCell ref="AC53:AD53"/>
    <mergeCell ref="B49:C49"/>
    <mergeCell ref="G49:H49"/>
    <mergeCell ref="M49:N49"/>
    <mergeCell ref="R49:S49"/>
    <mergeCell ref="X49:Y49"/>
    <mergeCell ref="AC49:AD49"/>
    <mergeCell ref="B48:C48"/>
    <mergeCell ref="G48:H48"/>
    <mergeCell ref="M48:N48"/>
    <mergeCell ref="R48:S48"/>
    <mergeCell ref="X48:Y48"/>
    <mergeCell ref="AC48:AD48"/>
    <mergeCell ref="B45:E45"/>
    <mergeCell ref="G45:J45"/>
    <mergeCell ref="M45:P45"/>
    <mergeCell ref="R45:U45"/>
    <mergeCell ref="X45:AA45"/>
    <mergeCell ref="AC45:AF45"/>
    <mergeCell ref="B43:D43"/>
    <mergeCell ref="G43:I43"/>
    <mergeCell ref="M43:O43"/>
    <mergeCell ref="R43:T43"/>
    <mergeCell ref="X43:Z43"/>
    <mergeCell ref="AC43:AE43"/>
    <mergeCell ref="B42:D42"/>
    <mergeCell ref="G42:I42"/>
    <mergeCell ref="M42:O42"/>
    <mergeCell ref="R42:T42"/>
    <mergeCell ref="X42:Z42"/>
    <mergeCell ref="AC42:AE42"/>
    <mergeCell ref="B34:C34"/>
    <mergeCell ref="G34:H34"/>
    <mergeCell ref="M34:N34"/>
    <mergeCell ref="R34:S34"/>
    <mergeCell ref="X34:Y34"/>
    <mergeCell ref="AC34:AD34"/>
    <mergeCell ref="E17:E22"/>
    <mergeCell ref="J17:J22"/>
    <mergeCell ref="P17:P22"/>
    <mergeCell ref="U17:U22"/>
    <mergeCell ref="AA17:AA22"/>
    <mergeCell ref="AF17:AF22"/>
    <mergeCell ref="B12:C12"/>
    <mergeCell ref="G12:H12"/>
    <mergeCell ref="M12:N12"/>
    <mergeCell ref="R12:S12"/>
    <mergeCell ref="X12:Y12"/>
    <mergeCell ref="AC12:AD12"/>
    <mergeCell ref="B11:C11"/>
    <mergeCell ref="G11:H11"/>
    <mergeCell ref="M11:N11"/>
    <mergeCell ref="R11:S11"/>
    <mergeCell ref="X11:Y11"/>
    <mergeCell ref="AC11:AD11"/>
    <mergeCell ref="B10:C10"/>
    <mergeCell ref="G10:H10"/>
    <mergeCell ref="M10:N10"/>
    <mergeCell ref="R10:S10"/>
    <mergeCell ref="X10:Y10"/>
    <mergeCell ref="AC10:AD10"/>
    <mergeCell ref="B6:C6"/>
    <mergeCell ref="G6:H6"/>
    <mergeCell ref="M6:N6"/>
    <mergeCell ref="R6:S6"/>
    <mergeCell ref="X6:Y6"/>
    <mergeCell ref="AC6:AD6"/>
    <mergeCell ref="B5:C5"/>
    <mergeCell ref="G5:H5"/>
    <mergeCell ref="M5:N5"/>
    <mergeCell ref="R5:S5"/>
    <mergeCell ref="X5:Y5"/>
    <mergeCell ref="AC5:AD5"/>
    <mergeCell ref="B2:E2"/>
    <mergeCell ref="G2:J2"/>
    <mergeCell ref="M2:P2"/>
    <mergeCell ref="R2:U2"/>
    <mergeCell ref="X2:AA2"/>
    <mergeCell ref="AC2:AF2"/>
  </mergeCells>
  <printOptions horizontalCentered="1" verticalCentered="1"/>
  <pageMargins left="0" right="0.5" top="0.5" bottom="0.19685039370078741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semestre</vt:lpstr>
      <vt:lpstr>segundo semestre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Sandoval</cp:lastModifiedBy>
  <cp:lastPrinted>2018-05-04T14:26:52Z</cp:lastPrinted>
  <dcterms:created xsi:type="dcterms:W3CDTF">2012-09-21T14:09:08Z</dcterms:created>
  <dcterms:modified xsi:type="dcterms:W3CDTF">2018-05-04T14:40:00Z</dcterms:modified>
</cp:coreProperties>
</file>